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01" activeTab="2"/>
  </bookViews>
  <sheets>
    <sheet name="1plūsma" sheetId="1" r:id="rId1"/>
    <sheet name="2plūsma" sheetId="2" r:id="rId2"/>
    <sheet name="3plūsma" sheetId="3" r:id="rId3"/>
    <sheet name="2.d.13.00" sheetId="4" r:id="rId4"/>
  </sheets>
  <definedNames/>
  <calcPr fullCalcOnLoad="1"/>
</workbook>
</file>

<file path=xl/sharedStrings.xml><?xml version="1.0" encoding="utf-8"?>
<sst xmlns="http://schemas.openxmlformats.org/spreadsheetml/2006/main" count="253" uniqueCount="88">
  <si>
    <t>SACENSĪBU PROTOKOLS</t>
  </si>
  <si>
    <t>nr.</t>
  </si>
  <si>
    <t>Vārds, Uzvārds</t>
  </si>
  <si>
    <t>Dz.g.</t>
  </si>
  <si>
    <t>Dal.sv.</t>
  </si>
  <si>
    <t>RAUŠANA</t>
  </si>
  <si>
    <t>GRŪŠANA</t>
  </si>
  <si>
    <t>Vieta</t>
  </si>
  <si>
    <t>Summa</t>
  </si>
  <si>
    <t>Sinklers</t>
  </si>
  <si>
    <t>1.</t>
  </si>
  <si>
    <t>2.</t>
  </si>
  <si>
    <t>3.</t>
  </si>
  <si>
    <t>Rez.</t>
  </si>
  <si>
    <t>SACENSĪBU TIESNEŠI</t>
  </si>
  <si>
    <t>Pienākumi</t>
  </si>
  <si>
    <t>Pilsēta</t>
  </si>
  <si>
    <t>Kategorija</t>
  </si>
  <si>
    <t>Galvenais tiesnesis:</t>
  </si>
  <si>
    <t>Sekretārs:</t>
  </si>
  <si>
    <t>Tiesnesis Nr.1</t>
  </si>
  <si>
    <t>Tiesnesis Nr.2</t>
  </si>
  <si>
    <t>Tiesnesis Nr.3</t>
  </si>
  <si>
    <t>Komanda</t>
  </si>
  <si>
    <t>Ventspils</t>
  </si>
  <si>
    <t>Dobele</t>
  </si>
  <si>
    <t>Ludza</t>
  </si>
  <si>
    <t>(61kg)</t>
  </si>
  <si>
    <t>(67kg)</t>
  </si>
  <si>
    <t>(73kg)</t>
  </si>
  <si>
    <t>(81kg)</t>
  </si>
  <si>
    <t>(96kg)</t>
  </si>
  <si>
    <t>Jānis Eisaks</t>
  </si>
  <si>
    <t>Tukums</t>
  </si>
  <si>
    <t>Jevgēņijs Skrastiņš</t>
  </si>
  <si>
    <t>Rīga</t>
  </si>
  <si>
    <t>Vitālijs Petrovs</t>
  </si>
  <si>
    <t>(55kg)</t>
  </si>
  <si>
    <t>Eduards Andruškēvičs</t>
  </si>
  <si>
    <t>Leonīds Čupriks</t>
  </si>
  <si>
    <t>(Meitenes)</t>
  </si>
  <si>
    <t>Ilze Ojere</t>
  </si>
  <si>
    <t>Ogre</t>
  </si>
  <si>
    <t>(+96kg)</t>
  </si>
  <si>
    <t>Nosaukums  -&gt;Starptautisks turnīrs svarcelšanā “Ventspils 2022”</t>
  </si>
  <si>
    <t xml:space="preserve"> -&gt; 19.08.2022. - 21.08.2022. -&gt;Ventspils</t>
  </si>
  <si>
    <t>(35kg)</t>
  </si>
  <si>
    <t>(45kg)</t>
  </si>
  <si>
    <t>(50kg)</t>
  </si>
  <si>
    <t>(89kg)</t>
  </si>
  <si>
    <t>(102kg)</t>
  </si>
  <si>
    <t>(+102kg)</t>
  </si>
  <si>
    <t>Gustavs Lazda</t>
  </si>
  <si>
    <t>Haralds Ekuzis</t>
  </si>
  <si>
    <t>Liepāja</t>
  </si>
  <si>
    <t>Dāvis Oliņš</t>
  </si>
  <si>
    <t>Silvis Grockis</t>
  </si>
  <si>
    <t>Ralfs Ulrihs Falks</t>
  </si>
  <si>
    <t>Tomass Balodis</t>
  </si>
  <si>
    <t xml:space="preserve">Oskars Magone </t>
  </si>
  <si>
    <t>Šarūnas Maksimovas</t>
  </si>
  <si>
    <t>Klaipēda</t>
  </si>
  <si>
    <t>Adomas Pakēnas</t>
  </si>
  <si>
    <t>Vilius Razmas</t>
  </si>
  <si>
    <t>Laurynas Budginas</t>
  </si>
  <si>
    <t>Matas Virkovas</t>
  </si>
  <si>
    <t>Ignas Narmontas</t>
  </si>
  <si>
    <t>Deividas Malvicas</t>
  </si>
  <si>
    <t>Kristiāns Kozlovskis</t>
  </si>
  <si>
    <t>Daniels Rudovičs</t>
  </si>
  <si>
    <t>Raivis Grišāns</t>
  </si>
  <si>
    <t>Nikita Silin</t>
  </si>
  <si>
    <t>Mark Fljaum</t>
  </si>
  <si>
    <t xml:space="preserve">Daniela Ivanova </t>
  </si>
  <si>
    <t>Madis Urbāns</t>
  </si>
  <si>
    <t>Jaraslavs Jēkobsons</t>
  </si>
  <si>
    <t>Armands Mežinskis</t>
  </si>
  <si>
    <t>Artūrs Plēsnieks</t>
  </si>
  <si>
    <t>Kevins Mežinskis</t>
  </si>
  <si>
    <t>Tartu</t>
  </si>
  <si>
    <t>x</t>
  </si>
  <si>
    <t>I</t>
  </si>
  <si>
    <t>II</t>
  </si>
  <si>
    <t>Ritvars Suharevs</t>
  </si>
  <si>
    <t>Eduards Trusēvičs</t>
  </si>
  <si>
    <t>III</t>
  </si>
  <si>
    <t xml:space="preserve">I </t>
  </si>
  <si>
    <t>LR U17 raušanā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</si>
</sst>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Ls&quot;\ #,##0;\-&quot;Ls&quot;\ #,##0"/>
    <numFmt numFmtId="185" formatCode="&quot;Ls&quot;\ #,##0;[Red]\-&quot;Ls&quot;\ #,##0"/>
    <numFmt numFmtId="186" formatCode="&quot;Ls&quot;\ #,##0.00;\-&quot;Ls&quot;\ #,##0.00"/>
    <numFmt numFmtId="187" formatCode="&quot;Ls&quot;\ #,##0.00;[Red]\-&quot;Ls&quot;\ #,##0.00"/>
    <numFmt numFmtId="188" formatCode="_-&quot;Ls&quot;\ * #,##0_-;\-&quot;Ls&quot;\ * #,##0_-;_-&quot;Ls&quot;\ * &quot;-&quot;_-;_-@_-"/>
    <numFmt numFmtId="189" formatCode="_-&quot;Ls&quot;\ * #,##0.00_-;\-&quot;Ls&quot;\ * #,##0.00_-;_-&quot;Ls&quot;\ * &quot;-&quot;??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  <numFmt numFmtId="196" formatCode="&quot;Jā&quot;;&quot;Jā&quot;;&quot;Nē&quot;"/>
    <numFmt numFmtId="197" formatCode="&quot;Patiess&quot;;&quot;Patiess&quot;;&quot;Aplams&quot;"/>
    <numFmt numFmtId="198" formatCode="&quot;Ieslēgts&quot;;&quot;Ieslēgts&quot;;&quot;Izslēgts&quot;"/>
    <numFmt numFmtId="199" formatCode="[$€-2]\ #\ ##,000_);[Red]\([$€-2]\ #\ ##,000\)"/>
  </numFmts>
  <fonts count="58"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7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89" fontId="0" fillId="0" borderId="0" applyFill="0" applyBorder="0" applyAlignment="0" applyProtection="0"/>
    <xf numFmtId="188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190" fontId="8" fillId="34" borderId="10" xfId="0" applyNumberFormat="1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4" fillId="33" borderId="0" xfId="0" applyFont="1" applyFill="1" applyBorder="1" applyAlignment="1" applyProtection="1">
      <alignment horizontal="left" vertical="top"/>
      <protection/>
    </xf>
    <xf numFmtId="0" fontId="12" fillId="33" borderId="0" xfId="0" applyFont="1" applyFill="1" applyBorder="1" applyAlignment="1" applyProtection="1">
      <alignment horizontal="left" vertical="top"/>
      <protection/>
    </xf>
    <xf numFmtId="0" fontId="14" fillId="33" borderId="0" xfId="0" applyFont="1" applyFill="1" applyBorder="1" applyAlignment="1">
      <alignment horizontal="left" vertical="top"/>
    </xf>
    <xf numFmtId="2" fontId="9" fillId="33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1" fontId="8" fillId="35" borderId="10" xfId="0" applyNumberFormat="1" applyFont="1" applyFill="1" applyBorder="1" applyAlignment="1" applyProtection="1">
      <alignment horizontal="center" vertical="center"/>
      <protection/>
    </xf>
    <xf numFmtId="1" fontId="8" fillId="36" borderId="10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left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2" fontId="9" fillId="33" borderId="14" xfId="0" applyNumberFormat="1" applyFont="1" applyFill="1" applyBorder="1" applyAlignment="1" applyProtection="1">
      <alignment horizontal="center" vertical="center"/>
      <protection/>
    </xf>
    <xf numFmtId="0" fontId="11" fillId="35" borderId="12" xfId="0" applyFont="1" applyFill="1" applyBorder="1" applyAlignment="1" applyProtection="1">
      <alignment horizontal="center" vertical="center"/>
      <protection/>
    </xf>
    <xf numFmtId="0" fontId="11" fillId="35" borderId="13" xfId="0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1" fontId="10" fillId="36" borderId="10" xfId="0" applyNumberFormat="1" applyFont="1" applyFill="1" applyBorder="1" applyAlignment="1" applyProtection="1">
      <alignment horizontal="center" vertical="center"/>
      <protection/>
    </xf>
    <xf numFmtId="2" fontId="9" fillId="33" borderId="16" xfId="0" applyNumberFormat="1" applyFont="1" applyFill="1" applyBorder="1" applyAlignment="1" applyProtection="1">
      <alignment horizontal="center" vertical="center"/>
      <protection/>
    </xf>
    <xf numFmtId="1" fontId="8" fillId="35" borderId="17" xfId="0" applyNumberFormat="1" applyFont="1" applyFill="1" applyBorder="1" applyAlignment="1" applyProtection="1">
      <alignment horizontal="center" vertical="center"/>
      <protection/>
    </xf>
    <xf numFmtId="1" fontId="8" fillId="34" borderId="17" xfId="0" applyNumberFormat="1" applyFont="1" applyFill="1" applyBorder="1" applyAlignment="1" applyProtection="1">
      <alignment horizontal="center" vertical="center"/>
      <protection/>
    </xf>
    <xf numFmtId="1" fontId="9" fillId="33" borderId="17" xfId="0" applyNumberFormat="1" applyFont="1" applyFill="1" applyBorder="1" applyAlignment="1" applyProtection="1">
      <alignment horizontal="center" vertical="center"/>
      <protection/>
    </xf>
    <xf numFmtId="190" fontId="8" fillId="34" borderId="17" xfId="0" applyNumberFormat="1" applyFont="1" applyFill="1" applyBorder="1" applyAlignment="1" applyProtection="1">
      <alignment horizontal="center" vertical="center"/>
      <protection/>
    </xf>
    <xf numFmtId="2" fontId="9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1" fontId="8" fillId="25" borderId="10" xfId="0" applyNumberFormat="1" applyFont="1" applyFill="1" applyBorder="1" applyAlignment="1" applyProtection="1">
      <alignment horizontal="center" vertical="center"/>
      <protection/>
    </xf>
    <xf numFmtId="1" fontId="8" fillId="25" borderId="17" xfId="0" applyNumberFormat="1" applyFont="1" applyFill="1" applyBorder="1" applyAlignment="1" applyProtection="1">
      <alignment horizontal="center" vertical="center"/>
      <protection/>
    </xf>
    <xf numFmtId="1" fontId="8" fillId="37" borderId="15" xfId="0" applyNumberFormat="1" applyFont="1" applyFill="1" applyBorder="1" applyAlignment="1" applyProtection="1">
      <alignment horizontal="center" vertical="center"/>
      <protection/>
    </xf>
    <xf numFmtId="1" fontId="8" fillId="37" borderId="10" xfId="0" applyNumberFormat="1" applyFont="1" applyFill="1" applyBorder="1" applyAlignment="1" applyProtection="1">
      <alignment horizontal="center" vertical="center"/>
      <protection/>
    </xf>
    <xf numFmtId="1" fontId="8" fillId="25" borderId="15" xfId="0" applyNumberFormat="1" applyFont="1" applyFill="1" applyBorder="1" applyAlignment="1" applyProtection="1">
      <alignment horizontal="center" vertical="center"/>
      <protection/>
    </xf>
    <xf numFmtId="1" fontId="10" fillId="38" borderId="10" xfId="0" applyNumberFormat="1" applyFont="1" applyFill="1" applyBorder="1" applyAlignment="1" applyProtection="1">
      <alignment horizontal="center" vertical="center"/>
      <protection/>
    </xf>
    <xf numFmtId="1" fontId="8" fillId="38" borderId="10" xfId="0" applyNumberFormat="1" applyFont="1" applyFill="1" applyBorder="1" applyAlignment="1" applyProtection="1">
      <alignment horizontal="center" vertical="center"/>
      <protection/>
    </xf>
    <xf numFmtId="1" fontId="10" fillId="38" borderId="17" xfId="0" applyNumberFormat="1" applyFont="1" applyFill="1" applyBorder="1" applyAlignment="1" applyProtection="1">
      <alignment horizontal="center" vertical="center"/>
      <protection/>
    </xf>
    <xf numFmtId="1" fontId="8" fillId="38" borderId="17" xfId="0" applyNumberFormat="1" applyFont="1" applyFill="1" applyBorder="1" applyAlignment="1" applyProtection="1">
      <alignment horizontal="center" vertical="center"/>
      <protection/>
    </xf>
    <xf numFmtId="1" fontId="8" fillId="39" borderId="17" xfId="0" applyNumberFormat="1" applyFont="1" applyFill="1" applyBorder="1" applyAlignment="1" applyProtection="1">
      <alignment horizontal="center" vertical="center"/>
      <protection/>
    </xf>
    <xf numFmtId="1" fontId="8" fillId="39" borderId="10" xfId="0" applyNumberFormat="1" applyFont="1" applyFill="1" applyBorder="1" applyAlignment="1" applyProtection="1">
      <alignment horizontal="center" vertical="center"/>
      <protection/>
    </xf>
    <xf numFmtId="1" fontId="8" fillId="40" borderId="10" xfId="0" applyNumberFormat="1" applyFont="1" applyFill="1" applyBorder="1" applyAlignment="1" applyProtection="1">
      <alignment horizontal="center" vertical="center"/>
      <protection/>
    </xf>
    <xf numFmtId="0" fontId="55" fillId="35" borderId="12" xfId="0" applyFont="1" applyFill="1" applyBorder="1" applyAlignment="1" applyProtection="1">
      <alignment horizontal="center" vertical="center"/>
      <protection/>
    </xf>
    <xf numFmtId="0" fontId="55" fillId="0" borderId="12" xfId="0" applyFont="1" applyFill="1" applyBorder="1" applyAlignment="1" applyProtection="1">
      <alignment horizontal="left" vertical="center"/>
      <protection/>
    </xf>
    <xf numFmtId="0" fontId="55" fillId="0" borderId="12" xfId="0" applyFont="1" applyFill="1" applyBorder="1" applyAlignment="1" applyProtection="1">
      <alignment horizontal="center" vertical="center"/>
      <protection/>
    </xf>
    <xf numFmtId="2" fontId="55" fillId="33" borderId="11" xfId="0" applyNumberFormat="1" applyFont="1" applyFill="1" applyBorder="1" applyAlignment="1" applyProtection="1">
      <alignment horizontal="center" vertical="center"/>
      <protection/>
    </xf>
    <xf numFmtId="1" fontId="56" fillId="25" borderId="10" xfId="0" applyNumberFormat="1" applyFont="1" applyFill="1" applyBorder="1" applyAlignment="1" applyProtection="1">
      <alignment horizontal="center" vertical="center"/>
      <protection/>
    </xf>
    <xf numFmtId="1" fontId="56" fillId="34" borderId="10" xfId="0" applyNumberFormat="1" applyFont="1" applyFill="1" applyBorder="1" applyAlignment="1" applyProtection="1">
      <alignment horizontal="center" vertical="center"/>
      <protection/>
    </xf>
    <xf numFmtId="1" fontId="56" fillId="38" borderId="10" xfId="0" applyNumberFormat="1" applyFont="1" applyFill="1" applyBorder="1" applyAlignment="1" applyProtection="1">
      <alignment horizontal="center" vertical="center"/>
      <protection/>
    </xf>
    <xf numFmtId="1" fontId="55" fillId="33" borderId="10" xfId="0" applyNumberFormat="1" applyFont="1" applyFill="1" applyBorder="1" applyAlignment="1" applyProtection="1">
      <alignment horizontal="center" vertical="center"/>
      <protection/>
    </xf>
    <xf numFmtId="190" fontId="56" fillId="34" borderId="10" xfId="0" applyNumberFormat="1" applyFont="1" applyFill="1" applyBorder="1" applyAlignment="1" applyProtection="1">
      <alignment horizontal="center" vertical="center"/>
      <protection/>
    </xf>
    <xf numFmtId="2" fontId="55" fillId="0" borderId="10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Alignment="1">
      <alignment/>
    </xf>
    <xf numFmtId="1" fontId="10" fillId="39" borderId="10" xfId="0" applyNumberFormat="1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left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left" vertical="top"/>
      <protection/>
    </xf>
    <xf numFmtId="0" fontId="14" fillId="33" borderId="19" xfId="0" applyFont="1" applyFill="1" applyBorder="1" applyAlignment="1" applyProtection="1">
      <alignment horizontal="left" vertical="top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3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zoomScalePageLayoutView="0" workbookViewId="0" topLeftCell="A2">
      <selection activeCell="P31" sqref="P31"/>
    </sheetView>
  </sheetViews>
  <sheetFormatPr defaultColWidth="9.140625" defaultRowHeight="12.75"/>
  <cols>
    <col min="1" max="1" width="3.57421875" style="1" customWidth="1"/>
    <col min="2" max="2" width="22.00390625" style="1" customWidth="1"/>
    <col min="3" max="3" width="6.7109375" style="1" customWidth="1"/>
    <col min="4" max="4" width="11.28125" style="1" customWidth="1"/>
    <col min="5" max="8" width="6.7109375" style="1" customWidth="1"/>
    <col min="9" max="9" width="6.7109375" style="2" customWidth="1"/>
    <col min="10" max="12" width="6.7109375" style="1" customWidth="1"/>
    <col min="13" max="13" width="6.7109375" style="2" customWidth="1"/>
    <col min="14" max="14" width="6.7109375" style="1" customWidth="1"/>
    <col min="15" max="15" width="6.7109375" style="2" customWidth="1"/>
    <col min="16" max="16" width="9.421875" style="1" customWidth="1"/>
    <col min="17" max="16384" width="9.140625" style="1" customWidth="1"/>
  </cols>
  <sheetData>
    <row r="2" spans="1:16" ht="12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74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2.75">
      <c r="A4" s="74" t="s">
        <v>45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ht="12.7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4"/>
      <c r="P5" s="3"/>
    </row>
    <row r="6" spans="1:16" ht="12.75" customHeight="1">
      <c r="A6" s="66" t="s">
        <v>1</v>
      </c>
      <c r="B6" s="68" t="s">
        <v>2</v>
      </c>
      <c r="C6" s="66" t="s">
        <v>3</v>
      </c>
      <c r="D6" s="66" t="s">
        <v>23</v>
      </c>
      <c r="E6" s="67" t="s">
        <v>4</v>
      </c>
      <c r="F6" s="68" t="s">
        <v>5</v>
      </c>
      <c r="G6" s="68"/>
      <c r="H6" s="68"/>
      <c r="I6" s="68"/>
      <c r="J6" s="68" t="s">
        <v>6</v>
      </c>
      <c r="K6" s="68"/>
      <c r="L6" s="68"/>
      <c r="M6" s="68"/>
      <c r="N6" s="71" t="s">
        <v>7</v>
      </c>
      <c r="O6" s="72" t="s">
        <v>8</v>
      </c>
      <c r="P6" s="67" t="s">
        <v>9</v>
      </c>
    </row>
    <row r="7" spans="1:16" ht="12.75">
      <c r="A7" s="66"/>
      <c r="B7" s="68"/>
      <c r="C7" s="66"/>
      <c r="D7" s="66"/>
      <c r="E7" s="67"/>
      <c r="F7" s="5" t="s">
        <v>10</v>
      </c>
      <c r="G7" s="5" t="s">
        <v>11</v>
      </c>
      <c r="H7" s="5" t="s">
        <v>12</v>
      </c>
      <c r="I7" s="6" t="s">
        <v>13</v>
      </c>
      <c r="J7" s="5" t="s">
        <v>10</v>
      </c>
      <c r="K7" s="5" t="s">
        <v>11</v>
      </c>
      <c r="L7" s="5" t="s">
        <v>12</v>
      </c>
      <c r="M7" s="6" t="s">
        <v>13</v>
      </c>
      <c r="N7" s="71"/>
      <c r="O7" s="72"/>
      <c r="P7" s="67"/>
    </row>
    <row r="8" spans="1:16" ht="12.75">
      <c r="A8" s="60" t="s">
        <v>46</v>
      </c>
      <c r="B8" s="60"/>
      <c r="C8" s="60"/>
      <c r="D8" s="60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2.75">
      <c r="A9" s="25"/>
      <c r="B9" s="15" t="s">
        <v>68</v>
      </c>
      <c r="C9" s="17">
        <v>2010</v>
      </c>
      <c r="D9" s="16" t="s">
        <v>26</v>
      </c>
      <c r="E9" s="14">
        <v>35</v>
      </c>
      <c r="F9" s="36">
        <v>30</v>
      </c>
      <c r="G9" s="39">
        <v>32</v>
      </c>
      <c r="H9" s="39">
        <v>32</v>
      </c>
      <c r="I9" s="7">
        <v>32</v>
      </c>
      <c r="J9" s="41">
        <v>38</v>
      </c>
      <c r="K9" s="42">
        <v>40</v>
      </c>
      <c r="L9" s="46">
        <v>42</v>
      </c>
      <c r="M9" s="7">
        <v>40</v>
      </c>
      <c r="N9" s="18" t="s">
        <v>81</v>
      </c>
      <c r="O9" s="8">
        <f>I9+M9</f>
        <v>72</v>
      </c>
      <c r="P9" s="9">
        <f>IF(O9=0,0,10^(0.75194503*LOG10(E9/175.508)^2)*O9)</f>
        <v>168.2776894593431</v>
      </c>
    </row>
    <row r="10" spans="1:16" ht="12.75">
      <c r="A10" s="25"/>
      <c r="B10" s="15" t="s">
        <v>60</v>
      </c>
      <c r="C10" s="17">
        <v>2013</v>
      </c>
      <c r="D10" s="16" t="s">
        <v>61</v>
      </c>
      <c r="E10" s="14">
        <v>35</v>
      </c>
      <c r="F10" s="36">
        <v>15</v>
      </c>
      <c r="G10" s="36">
        <v>16</v>
      </c>
      <c r="H10" s="19" t="s">
        <v>80</v>
      </c>
      <c r="I10" s="7">
        <v>16</v>
      </c>
      <c r="J10" s="41">
        <v>18</v>
      </c>
      <c r="K10" s="42">
        <v>19</v>
      </c>
      <c r="L10" s="42">
        <v>20</v>
      </c>
      <c r="M10" s="7">
        <v>20</v>
      </c>
      <c r="N10" s="18" t="s">
        <v>82</v>
      </c>
      <c r="O10" s="8">
        <f>I10+M10</f>
        <v>36</v>
      </c>
      <c r="P10" s="9">
        <f>IF(O10=0,0,10^(0.75194503*LOG10(E10/175.508)^2)*O10)</f>
        <v>84.13884472967155</v>
      </c>
    </row>
    <row r="11" spans="1:16" ht="12.75">
      <c r="A11" s="60" t="s">
        <v>47</v>
      </c>
      <c r="B11" s="60"/>
      <c r="C11" s="60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16" ht="12.75">
      <c r="A12" s="25"/>
      <c r="B12" s="15" t="s">
        <v>71</v>
      </c>
      <c r="C12" s="17">
        <v>2010</v>
      </c>
      <c r="D12" s="16" t="s">
        <v>79</v>
      </c>
      <c r="E12" s="14">
        <v>38.5</v>
      </c>
      <c r="F12" s="36">
        <v>30</v>
      </c>
      <c r="G12" s="36">
        <v>32</v>
      </c>
      <c r="H12" s="36">
        <v>34</v>
      </c>
      <c r="I12" s="7">
        <v>34</v>
      </c>
      <c r="J12" s="41">
        <v>40</v>
      </c>
      <c r="K12" s="42">
        <v>42</v>
      </c>
      <c r="L12" s="42">
        <v>44</v>
      </c>
      <c r="M12" s="7">
        <v>44</v>
      </c>
      <c r="N12" s="18" t="s">
        <v>81</v>
      </c>
      <c r="O12" s="8">
        <f>I12+M12</f>
        <v>78</v>
      </c>
      <c r="P12" s="9">
        <f>IF(O12=0,0,10^(0.75194503*LOG10(E12/175.508)^2)*O12)</f>
        <v>165.3817998643975</v>
      </c>
    </row>
    <row r="13" spans="1:17" s="10" customFormat="1" ht="12.75">
      <c r="A13" s="60" t="s">
        <v>48</v>
      </c>
      <c r="B13" s="60"/>
      <c r="C13" s="6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1"/>
    </row>
    <row r="14" spans="1:16" ht="12.75">
      <c r="A14" s="26"/>
      <c r="B14" s="22" t="s">
        <v>53</v>
      </c>
      <c r="C14" s="21">
        <v>2008</v>
      </c>
      <c r="D14" s="23" t="s">
        <v>54</v>
      </c>
      <c r="E14" s="24">
        <v>46.4</v>
      </c>
      <c r="F14" s="38">
        <v>32</v>
      </c>
      <c r="G14" s="36">
        <v>32</v>
      </c>
      <c r="H14" s="36">
        <v>35</v>
      </c>
      <c r="I14" s="7">
        <v>35</v>
      </c>
      <c r="J14" s="41">
        <v>37</v>
      </c>
      <c r="K14" s="42">
        <v>40</v>
      </c>
      <c r="L14" s="42">
        <v>43</v>
      </c>
      <c r="M14" s="7">
        <v>43</v>
      </c>
      <c r="N14" s="18" t="s">
        <v>82</v>
      </c>
      <c r="O14" s="8">
        <f>I14+M14</f>
        <v>78</v>
      </c>
      <c r="P14" s="9">
        <f>IF(O14=0,0,10^(0.75194503*LOG10(E14/175.508)^2)*O14)</f>
        <v>139.03216445020465</v>
      </c>
    </row>
    <row r="15" spans="1:16" ht="12.75">
      <c r="A15" s="26"/>
      <c r="B15" s="22" t="s">
        <v>72</v>
      </c>
      <c r="C15" s="21">
        <v>2008</v>
      </c>
      <c r="D15" s="23" t="s">
        <v>79</v>
      </c>
      <c r="E15" s="24">
        <v>46.95</v>
      </c>
      <c r="F15" s="40">
        <v>47</v>
      </c>
      <c r="G15" s="36">
        <v>50</v>
      </c>
      <c r="H15" s="39">
        <v>52</v>
      </c>
      <c r="I15" s="7">
        <v>50</v>
      </c>
      <c r="J15" s="41">
        <v>56</v>
      </c>
      <c r="K15" s="42">
        <v>59</v>
      </c>
      <c r="L15" s="42">
        <v>62</v>
      </c>
      <c r="M15" s="7">
        <v>62</v>
      </c>
      <c r="N15" s="18" t="s">
        <v>81</v>
      </c>
      <c r="O15" s="8">
        <f>I15+M15</f>
        <v>112</v>
      </c>
      <c r="P15" s="9">
        <f>IF(O15=0,0,10^(0.75194503*LOG10(E15/175.508)^2)*O15)</f>
        <v>197.61122885693771</v>
      </c>
    </row>
    <row r="16" spans="1:16" ht="12.75">
      <c r="A16" s="25"/>
      <c r="B16" s="15"/>
      <c r="C16" s="17"/>
      <c r="D16" s="16"/>
      <c r="E16" s="14"/>
      <c r="F16" s="19"/>
      <c r="G16" s="19"/>
      <c r="H16" s="19"/>
      <c r="I16" s="7"/>
      <c r="J16" s="28"/>
      <c r="K16" s="20"/>
      <c r="L16" s="20"/>
      <c r="M16" s="7"/>
      <c r="N16" s="18"/>
      <c r="O16" s="8">
        <f>I16+M16</f>
        <v>0</v>
      </c>
      <c r="P16" s="9">
        <f>IF(O16=0,0,10^(0.75194503*LOG10(E16/175.508)^2)*O16)</f>
        <v>0</v>
      </c>
    </row>
    <row r="17" spans="1:16" ht="12.75">
      <c r="A17" s="60" t="s">
        <v>37</v>
      </c>
      <c r="B17" s="60"/>
      <c r="C17" s="60"/>
      <c r="D17" s="60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ht="12.75">
      <c r="A18" s="25"/>
      <c r="B18" s="15" t="s">
        <v>63</v>
      </c>
      <c r="C18" s="17">
        <v>2009</v>
      </c>
      <c r="D18" s="16" t="s">
        <v>61</v>
      </c>
      <c r="E18" s="14">
        <v>50.8</v>
      </c>
      <c r="F18" s="36">
        <v>40</v>
      </c>
      <c r="G18" s="36">
        <v>42</v>
      </c>
      <c r="H18" s="36">
        <v>44</v>
      </c>
      <c r="I18" s="7">
        <v>44</v>
      </c>
      <c r="J18" s="41">
        <v>50</v>
      </c>
      <c r="K18" s="42">
        <v>53</v>
      </c>
      <c r="L18" s="46">
        <v>56</v>
      </c>
      <c r="M18" s="7">
        <v>53</v>
      </c>
      <c r="N18" s="18" t="s">
        <v>81</v>
      </c>
      <c r="O18" s="8">
        <f>I18+M18</f>
        <v>97</v>
      </c>
      <c r="P18" s="9">
        <f>IF(O18=0,0,10^(0.75194503*LOG10(E18/175.508)^2)*O18)</f>
        <v>160.23904784881384</v>
      </c>
    </row>
    <row r="19" spans="1:16" ht="12.75">
      <c r="A19" s="25"/>
      <c r="B19" s="15" t="s">
        <v>62</v>
      </c>
      <c r="C19" s="17">
        <v>2010</v>
      </c>
      <c r="D19" s="16" t="s">
        <v>61</v>
      </c>
      <c r="E19" s="14">
        <v>52.19</v>
      </c>
      <c r="F19" s="36">
        <v>37</v>
      </c>
      <c r="G19" s="39">
        <v>39</v>
      </c>
      <c r="H19" s="36">
        <v>40</v>
      </c>
      <c r="I19" s="7">
        <v>40</v>
      </c>
      <c r="J19" s="41">
        <v>47</v>
      </c>
      <c r="K19" s="46">
        <v>49</v>
      </c>
      <c r="L19" s="42">
        <v>50</v>
      </c>
      <c r="M19" s="7">
        <v>50</v>
      </c>
      <c r="N19" s="18" t="s">
        <v>82</v>
      </c>
      <c r="O19" s="8">
        <f>I19+M19</f>
        <v>90</v>
      </c>
      <c r="P19" s="9">
        <f>IF(O19=0,0,10^(0.75194503*LOG10(E19/175.508)^2)*O19)</f>
        <v>145.49543714442387</v>
      </c>
    </row>
    <row r="20" spans="1:16" ht="12.75">
      <c r="A20" s="25"/>
      <c r="B20" s="15"/>
      <c r="C20" s="17"/>
      <c r="D20" s="16"/>
      <c r="E20" s="14"/>
      <c r="F20" s="19"/>
      <c r="G20" s="19"/>
      <c r="H20" s="19"/>
      <c r="I20" s="7"/>
      <c r="J20" s="28"/>
      <c r="K20" s="20"/>
      <c r="L20" s="20"/>
      <c r="M20" s="7"/>
      <c r="N20" s="18"/>
      <c r="O20" s="8">
        <f>I20+M20</f>
        <v>0</v>
      </c>
      <c r="P20" s="9">
        <f>IF(O20=0,0,10^(0.75194503*LOG10(E20/175.508)^2)*O20)</f>
        <v>0</v>
      </c>
    </row>
    <row r="21" spans="1:16" ht="12.75">
      <c r="A21" s="60" t="s">
        <v>27</v>
      </c>
      <c r="B21" s="60"/>
      <c r="C21" s="60"/>
      <c r="D21" s="6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ht="12.75">
      <c r="A22" s="25"/>
      <c r="B22" s="15" t="s">
        <v>65</v>
      </c>
      <c r="C22" s="17">
        <v>2008</v>
      </c>
      <c r="D22" s="16" t="s">
        <v>61</v>
      </c>
      <c r="E22" s="14">
        <v>59.5</v>
      </c>
      <c r="F22" s="36">
        <v>55</v>
      </c>
      <c r="G22" s="36">
        <v>57</v>
      </c>
      <c r="H22" s="36">
        <v>59</v>
      </c>
      <c r="I22" s="7">
        <v>59</v>
      </c>
      <c r="J22" s="41">
        <v>63</v>
      </c>
      <c r="K22" s="42">
        <v>66</v>
      </c>
      <c r="L22" s="46">
        <v>70</v>
      </c>
      <c r="M22" s="7">
        <v>66</v>
      </c>
      <c r="N22" s="18" t="s">
        <v>81</v>
      </c>
      <c r="O22" s="8">
        <f>I22+M22</f>
        <v>125</v>
      </c>
      <c r="P22" s="9">
        <f>IF(O22=0,0,10^(0.75194503*LOG10(E22/175.508)^2)*O22)</f>
        <v>183.1720348693983</v>
      </c>
    </row>
    <row r="23" spans="1:16" s="35" customFormat="1" ht="12.75">
      <c r="A23" s="25"/>
      <c r="B23" s="15" t="s">
        <v>64</v>
      </c>
      <c r="C23" s="17">
        <v>2012</v>
      </c>
      <c r="D23" s="16" t="s">
        <v>61</v>
      </c>
      <c r="E23" s="29">
        <v>55.2</v>
      </c>
      <c r="F23" s="37">
        <v>25</v>
      </c>
      <c r="G23" s="37">
        <v>30</v>
      </c>
      <c r="H23" s="37">
        <v>32</v>
      </c>
      <c r="I23" s="31">
        <v>32</v>
      </c>
      <c r="J23" s="43">
        <v>35</v>
      </c>
      <c r="K23" s="44">
        <v>37</v>
      </c>
      <c r="L23" s="45">
        <v>39</v>
      </c>
      <c r="M23" s="31">
        <v>37</v>
      </c>
      <c r="N23" s="32" t="s">
        <v>82</v>
      </c>
      <c r="O23" s="33">
        <f>I23+M23</f>
        <v>69</v>
      </c>
      <c r="P23" s="34">
        <f>IF(O23=0,0,10^(0.75194503*LOG10(E23/175.508)^2)*O23)</f>
        <v>106.81014246006279</v>
      </c>
    </row>
    <row r="24" spans="1:17" ht="12.75">
      <c r="A24" s="69" t="s">
        <v>14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10"/>
    </row>
    <row r="25" spans="1:16" ht="12.75">
      <c r="A25" s="70" t="s">
        <v>15</v>
      </c>
      <c r="B25" s="70"/>
      <c r="C25" s="70" t="s">
        <v>2</v>
      </c>
      <c r="D25" s="70"/>
      <c r="E25" s="70"/>
      <c r="F25" s="70" t="s">
        <v>16</v>
      </c>
      <c r="G25" s="70"/>
      <c r="H25" s="70" t="s">
        <v>17</v>
      </c>
      <c r="I25" s="70"/>
      <c r="J25" s="65"/>
      <c r="K25" s="65"/>
      <c r="L25" s="65"/>
      <c r="M25" s="11"/>
      <c r="N25" s="11"/>
      <c r="O25" s="12"/>
      <c r="P25" s="12"/>
    </row>
    <row r="26" spans="1:16" ht="12.75">
      <c r="A26" s="62" t="s">
        <v>18</v>
      </c>
      <c r="B26" s="62"/>
      <c r="C26" s="62" t="s">
        <v>34</v>
      </c>
      <c r="D26" s="62"/>
      <c r="E26" s="62"/>
      <c r="F26" s="62" t="s">
        <v>35</v>
      </c>
      <c r="G26" s="62"/>
      <c r="H26" s="63"/>
      <c r="I26" s="63"/>
      <c r="J26" s="65"/>
      <c r="K26" s="65"/>
      <c r="L26" s="65"/>
      <c r="M26" s="11"/>
      <c r="N26" s="11"/>
      <c r="O26" s="13"/>
      <c r="P26" s="13"/>
    </row>
    <row r="27" spans="1:16" ht="12.75">
      <c r="A27" s="62" t="s">
        <v>19</v>
      </c>
      <c r="B27" s="62"/>
      <c r="C27" s="62" t="s">
        <v>32</v>
      </c>
      <c r="D27" s="62"/>
      <c r="E27" s="62"/>
      <c r="F27" s="62" t="s">
        <v>33</v>
      </c>
      <c r="G27" s="62"/>
      <c r="H27" s="63"/>
      <c r="I27" s="63"/>
      <c r="J27" s="65"/>
      <c r="K27" s="65"/>
      <c r="L27" s="65"/>
      <c r="M27" s="11"/>
      <c r="N27" s="11"/>
      <c r="O27" s="13"/>
      <c r="P27" s="13"/>
    </row>
    <row r="28" spans="1:16" ht="12.75">
      <c r="A28" s="62" t="s">
        <v>20</v>
      </c>
      <c r="B28" s="62"/>
      <c r="C28" s="62"/>
      <c r="D28" s="62"/>
      <c r="E28" s="62"/>
      <c r="F28" s="62"/>
      <c r="G28" s="62"/>
      <c r="H28" s="63"/>
      <c r="I28" s="63"/>
      <c r="J28" s="65"/>
      <c r="K28" s="65"/>
      <c r="L28" s="65"/>
      <c r="M28" s="11"/>
      <c r="N28" s="11"/>
      <c r="O28" s="13"/>
      <c r="P28" s="13"/>
    </row>
    <row r="29" spans="1:16" ht="12.75">
      <c r="A29" s="62" t="s">
        <v>21</v>
      </c>
      <c r="B29" s="62"/>
      <c r="C29" s="62"/>
      <c r="D29" s="62"/>
      <c r="E29" s="62"/>
      <c r="F29" s="62"/>
      <c r="G29" s="62"/>
      <c r="H29" s="63"/>
      <c r="I29" s="63"/>
      <c r="J29" s="65"/>
      <c r="K29" s="65"/>
      <c r="L29" s="65"/>
      <c r="M29" s="11"/>
      <c r="N29" s="11"/>
      <c r="O29" s="13"/>
      <c r="P29" s="13"/>
    </row>
    <row r="30" spans="1:16" ht="12.75">
      <c r="A30" s="62" t="s">
        <v>22</v>
      </c>
      <c r="B30" s="62"/>
      <c r="C30" s="62"/>
      <c r="D30" s="62"/>
      <c r="E30" s="62"/>
      <c r="F30" s="62"/>
      <c r="G30" s="62"/>
      <c r="H30" s="63"/>
      <c r="I30" s="63"/>
      <c r="J30" s="64"/>
      <c r="K30" s="64"/>
      <c r="L30" s="64"/>
      <c r="M30" s="11"/>
      <c r="N30" s="11"/>
      <c r="O30" s="13"/>
      <c r="P30" s="13"/>
    </row>
    <row r="31" spans="3:15" ht="12.75">
      <c r="C31" s="2"/>
      <c r="G31" s="2"/>
      <c r="M31" s="1"/>
      <c r="O31" s="1"/>
    </row>
  </sheetData>
  <sheetProtection/>
  <mergeCells count="50">
    <mergeCell ref="J6:M6"/>
    <mergeCell ref="N6:N7"/>
    <mergeCell ref="O6:O7"/>
    <mergeCell ref="P6:P7"/>
    <mergeCell ref="A2:P2"/>
    <mergeCell ref="A3:P3"/>
    <mergeCell ref="A4:P4"/>
    <mergeCell ref="A5:N5"/>
    <mergeCell ref="A6:A7"/>
    <mergeCell ref="B6:B7"/>
    <mergeCell ref="C6:C7"/>
    <mergeCell ref="D6:D7"/>
    <mergeCell ref="E6:E7"/>
    <mergeCell ref="F6:I6"/>
    <mergeCell ref="A24:P24"/>
    <mergeCell ref="A25:B25"/>
    <mergeCell ref="C25:E25"/>
    <mergeCell ref="F25:G25"/>
    <mergeCell ref="H25:I25"/>
    <mergeCell ref="J25:L25"/>
    <mergeCell ref="A26:B26"/>
    <mergeCell ref="C26:E26"/>
    <mergeCell ref="F26:G26"/>
    <mergeCell ref="H26:I26"/>
    <mergeCell ref="J26:L26"/>
    <mergeCell ref="A27:B27"/>
    <mergeCell ref="C27:E27"/>
    <mergeCell ref="F27:G27"/>
    <mergeCell ref="H27:I27"/>
    <mergeCell ref="J27:L27"/>
    <mergeCell ref="F29:G29"/>
    <mergeCell ref="H28:I28"/>
    <mergeCell ref="J28:L28"/>
    <mergeCell ref="A29:B29"/>
    <mergeCell ref="C30:E30"/>
    <mergeCell ref="F30:G30"/>
    <mergeCell ref="H29:I29"/>
    <mergeCell ref="J29:L29"/>
    <mergeCell ref="C28:E28"/>
    <mergeCell ref="F28:G28"/>
    <mergeCell ref="A8:P8"/>
    <mergeCell ref="A11:P11"/>
    <mergeCell ref="A30:B30"/>
    <mergeCell ref="H30:I30"/>
    <mergeCell ref="J30:L30"/>
    <mergeCell ref="A28:B28"/>
    <mergeCell ref="C29:E29"/>
    <mergeCell ref="A13:P13"/>
    <mergeCell ref="A17:P17"/>
    <mergeCell ref="A21:P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9"/>
  <sheetViews>
    <sheetView zoomScale="110" zoomScaleNormal="110" zoomScalePageLayoutView="0" workbookViewId="0" topLeftCell="A1">
      <selection activeCell="A24" sqref="A24:IV29"/>
    </sheetView>
  </sheetViews>
  <sheetFormatPr defaultColWidth="9.140625" defaultRowHeight="12.75"/>
  <cols>
    <col min="1" max="1" width="3.57421875" style="1" customWidth="1"/>
    <col min="2" max="2" width="22.00390625" style="1" customWidth="1"/>
    <col min="3" max="3" width="6.7109375" style="1" customWidth="1"/>
    <col min="4" max="4" width="11.28125" style="1" customWidth="1"/>
    <col min="5" max="8" width="6.7109375" style="1" customWidth="1"/>
    <col min="9" max="9" width="6.7109375" style="2" customWidth="1"/>
    <col min="10" max="12" width="6.7109375" style="1" customWidth="1"/>
    <col min="13" max="13" width="6.7109375" style="2" customWidth="1"/>
    <col min="14" max="14" width="6.7109375" style="1" customWidth="1"/>
    <col min="15" max="15" width="6.7109375" style="2" customWidth="1"/>
    <col min="16" max="16" width="9.421875" style="1" customWidth="1"/>
    <col min="17" max="16384" width="9.140625" style="1" customWidth="1"/>
  </cols>
  <sheetData>
    <row r="2" spans="1:16" ht="12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74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2.75">
      <c r="A4" s="74" t="s">
        <v>45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ht="12.7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4"/>
      <c r="P5" s="3"/>
    </row>
    <row r="6" spans="1:16" ht="12.75" customHeight="1">
      <c r="A6" s="66" t="s">
        <v>1</v>
      </c>
      <c r="B6" s="68" t="s">
        <v>2</v>
      </c>
      <c r="C6" s="66" t="s">
        <v>3</v>
      </c>
      <c r="D6" s="66" t="s">
        <v>23</v>
      </c>
      <c r="E6" s="67" t="s">
        <v>4</v>
      </c>
      <c r="F6" s="68" t="s">
        <v>5</v>
      </c>
      <c r="G6" s="68"/>
      <c r="H6" s="68"/>
      <c r="I6" s="68"/>
      <c r="J6" s="68" t="s">
        <v>6</v>
      </c>
      <c r="K6" s="68"/>
      <c r="L6" s="68"/>
      <c r="M6" s="68"/>
      <c r="N6" s="71" t="s">
        <v>7</v>
      </c>
      <c r="O6" s="72" t="s">
        <v>8</v>
      </c>
      <c r="P6" s="67" t="s">
        <v>9</v>
      </c>
    </row>
    <row r="7" spans="1:16" ht="12.75">
      <c r="A7" s="66"/>
      <c r="B7" s="68"/>
      <c r="C7" s="66"/>
      <c r="D7" s="66"/>
      <c r="E7" s="67"/>
      <c r="F7" s="5" t="s">
        <v>10</v>
      </c>
      <c r="G7" s="5" t="s">
        <v>11</v>
      </c>
      <c r="H7" s="5" t="s">
        <v>12</v>
      </c>
      <c r="I7" s="6" t="s">
        <v>13</v>
      </c>
      <c r="J7" s="5" t="s">
        <v>10</v>
      </c>
      <c r="K7" s="5" t="s">
        <v>11</v>
      </c>
      <c r="L7" s="5" t="s">
        <v>12</v>
      </c>
      <c r="M7" s="6" t="s">
        <v>13</v>
      </c>
      <c r="N7" s="71"/>
      <c r="O7" s="72"/>
      <c r="P7" s="67"/>
    </row>
    <row r="8" spans="1:16" ht="12.75">
      <c r="A8" s="60" t="s">
        <v>40</v>
      </c>
      <c r="B8" s="60"/>
      <c r="C8" s="60"/>
      <c r="D8" s="60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2.75">
      <c r="A9" s="25"/>
      <c r="B9" s="15" t="s">
        <v>73</v>
      </c>
      <c r="C9" s="17">
        <v>2002</v>
      </c>
      <c r="D9" s="16" t="s">
        <v>24</v>
      </c>
      <c r="E9" s="14">
        <v>70.1</v>
      </c>
      <c r="F9" s="36">
        <v>83</v>
      </c>
      <c r="G9" s="36">
        <v>87</v>
      </c>
      <c r="H9" s="36">
        <v>90</v>
      </c>
      <c r="I9" s="7">
        <v>90</v>
      </c>
      <c r="J9" s="41">
        <v>110</v>
      </c>
      <c r="K9" s="42">
        <v>115</v>
      </c>
      <c r="L9" s="46">
        <v>120</v>
      </c>
      <c r="M9" s="7">
        <v>115</v>
      </c>
      <c r="N9" s="18" t="s">
        <v>81</v>
      </c>
      <c r="O9" s="8">
        <f>I9+M9</f>
        <v>205</v>
      </c>
      <c r="P9" s="9">
        <f>IF(O9=0,0,10^(0.75194503*LOG10(E9/175.508)^2)*O9)</f>
        <v>269.90548648211916</v>
      </c>
    </row>
    <row r="10" spans="1:16" ht="12.75">
      <c r="A10" s="25"/>
      <c r="B10" s="15" t="s">
        <v>41</v>
      </c>
      <c r="C10" s="17">
        <v>2002</v>
      </c>
      <c r="D10" s="16" t="s">
        <v>42</v>
      </c>
      <c r="E10" s="14">
        <v>74</v>
      </c>
      <c r="F10" s="39">
        <v>82</v>
      </c>
      <c r="G10" s="36">
        <v>82</v>
      </c>
      <c r="H10" s="39">
        <v>86</v>
      </c>
      <c r="I10" s="7">
        <v>82</v>
      </c>
      <c r="J10" s="59">
        <v>100</v>
      </c>
      <c r="K10" s="46">
        <v>100</v>
      </c>
      <c r="L10" s="46">
        <v>100</v>
      </c>
      <c r="M10" s="7">
        <v>0</v>
      </c>
      <c r="N10" s="18" t="s">
        <v>82</v>
      </c>
      <c r="O10" s="8">
        <f>I10+M10</f>
        <v>82</v>
      </c>
      <c r="P10" s="9">
        <f>IF(O10=0,0,10^(0.75194503*LOG10(E10/175.508)^2)*O10)</f>
        <v>104.61474339692798</v>
      </c>
    </row>
    <row r="11" spans="1:16" ht="12.75">
      <c r="A11" s="25"/>
      <c r="B11" s="15"/>
      <c r="C11" s="17"/>
      <c r="D11" s="16"/>
      <c r="E11" s="14"/>
      <c r="F11" s="19"/>
      <c r="G11" s="19"/>
      <c r="H11" s="19"/>
      <c r="I11" s="7"/>
      <c r="J11" s="28"/>
      <c r="K11" s="20"/>
      <c r="L11" s="20"/>
      <c r="M11" s="7"/>
      <c r="N11" s="18"/>
      <c r="O11" s="8">
        <f>I11+M11</f>
        <v>0</v>
      </c>
      <c r="P11" s="9">
        <f>IF(O11=0,0,10^(0.75194503*LOG10(E11/175.508)^2)*O11)</f>
        <v>0</v>
      </c>
    </row>
    <row r="12" spans="1:17" s="10" customFormat="1" ht="12.75">
      <c r="A12" s="60" t="s">
        <v>28</v>
      </c>
      <c r="B12" s="60"/>
      <c r="C12" s="60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1"/>
    </row>
    <row r="13" spans="1:16" ht="12.75">
      <c r="A13" s="25"/>
      <c r="B13" s="15" t="s">
        <v>66</v>
      </c>
      <c r="C13" s="17">
        <v>2008</v>
      </c>
      <c r="D13" s="16" t="s">
        <v>61</v>
      </c>
      <c r="E13" s="14">
        <v>65.8</v>
      </c>
      <c r="F13" s="36">
        <v>50</v>
      </c>
      <c r="G13" s="36">
        <v>55</v>
      </c>
      <c r="H13" s="36">
        <v>60</v>
      </c>
      <c r="I13" s="7">
        <v>60</v>
      </c>
      <c r="J13" s="41">
        <v>65</v>
      </c>
      <c r="K13" s="42">
        <v>70</v>
      </c>
      <c r="L13" s="46">
        <v>73</v>
      </c>
      <c r="M13" s="7">
        <v>70</v>
      </c>
      <c r="N13" s="18" t="s">
        <v>82</v>
      </c>
      <c r="O13" s="8">
        <f>I13+M13</f>
        <v>130</v>
      </c>
      <c r="P13" s="9">
        <f>IF(O13=0,0,10^(0.75194503*LOG10(E13/175.508)^2)*O13)</f>
        <v>178.01181742128483</v>
      </c>
    </row>
    <row r="14" spans="1:16" ht="12.75">
      <c r="A14" s="26"/>
      <c r="B14" s="22" t="s">
        <v>36</v>
      </c>
      <c r="C14" s="21">
        <v>2003</v>
      </c>
      <c r="D14" s="23" t="s">
        <v>26</v>
      </c>
      <c r="E14" s="24">
        <v>64.5</v>
      </c>
      <c r="F14" s="40">
        <v>81</v>
      </c>
      <c r="G14" s="36">
        <v>85</v>
      </c>
      <c r="H14" s="39">
        <v>87</v>
      </c>
      <c r="I14" s="7">
        <v>85</v>
      </c>
      <c r="J14" s="59">
        <v>90</v>
      </c>
      <c r="K14" s="42">
        <v>90</v>
      </c>
      <c r="L14" s="42">
        <v>93</v>
      </c>
      <c r="M14" s="7">
        <v>93</v>
      </c>
      <c r="N14" s="18" t="s">
        <v>81</v>
      </c>
      <c r="O14" s="8">
        <f>I14+M14</f>
        <v>178</v>
      </c>
      <c r="P14" s="9">
        <f>IF(O14=0,0,10^(0.75194503*LOG10(E14/175.508)^2)*O14)</f>
        <v>246.90786976729817</v>
      </c>
    </row>
    <row r="15" spans="1:17" ht="12.75">
      <c r="A15" s="60" t="s">
        <v>29</v>
      </c>
      <c r="B15" s="60"/>
      <c r="C15" s="60"/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10"/>
    </row>
    <row r="16" spans="1:16" ht="12.75">
      <c r="A16" s="26"/>
      <c r="B16" s="22" t="s">
        <v>78</v>
      </c>
      <c r="C16" s="21">
        <v>2007</v>
      </c>
      <c r="D16" s="23" t="s">
        <v>25</v>
      </c>
      <c r="E16" s="24">
        <v>71.4</v>
      </c>
      <c r="F16" s="40">
        <v>85</v>
      </c>
      <c r="G16" s="39">
        <v>88</v>
      </c>
      <c r="H16" s="39">
        <v>88</v>
      </c>
      <c r="I16" s="7">
        <v>85</v>
      </c>
      <c r="J16" s="41">
        <v>90</v>
      </c>
      <c r="K16" s="42">
        <v>95</v>
      </c>
      <c r="L16" s="42">
        <v>100</v>
      </c>
      <c r="M16" s="7">
        <v>100</v>
      </c>
      <c r="N16" s="18" t="s">
        <v>81</v>
      </c>
      <c r="O16" s="8">
        <f>I16+M16</f>
        <v>185</v>
      </c>
      <c r="P16" s="9">
        <f>IF(O16=0,0,10^(0.75194503*LOG10(E16/175.508)^2)*O16)</f>
        <v>240.93172386500376</v>
      </c>
    </row>
    <row r="17" spans="1:16" ht="12.75">
      <c r="A17" s="60" t="s">
        <v>30</v>
      </c>
      <c r="B17" s="60"/>
      <c r="C17" s="60"/>
      <c r="D17" s="60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ht="12.75">
      <c r="A18" s="25"/>
      <c r="B18" s="15" t="s">
        <v>55</v>
      </c>
      <c r="C18" s="17">
        <v>2005</v>
      </c>
      <c r="D18" s="16" t="s">
        <v>54</v>
      </c>
      <c r="E18" s="14">
        <v>78.05</v>
      </c>
      <c r="F18" s="36">
        <v>80</v>
      </c>
      <c r="G18" s="36">
        <v>85</v>
      </c>
      <c r="H18" s="36">
        <v>90</v>
      </c>
      <c r="I18" s="7">
        <v>90</v>
      </c>
      <c r="J18" s="41">
        <v>100</v>
      </c>
      <c r="K18" s="46">
        <v>105</v>
      </c>
      <c r="L18" s="42">
        <v>105</v>
      </c>
      <c r="M18" s="7">
        <v>105</v>
      </c>
      <c r="N18" s="18" t="s">
        <v>82</v>
      </c>
      <c r="O18" s="8">
        <f>I18+M18</f>
        <v>195</v>
      </c>
      <c r="P18" s="9">
        <f>IF(O18=0,0,10^(0.75194503*LOG10(E18/175.508)^2)*O18)</f>
        <v>241.63697254933342</v>
      </c>
    </row>
    <row r="19" spans="1:16" ht="12.75">
      <c r="A19" s="26"/>
      <c r="B19" s="22" t="s">
        <v>70</v>
      </c>
      <c r="C19" s="21">
        <v>2009</v>
      </c>
      <c r="D19" s="23" t="s">
        <v>26</v>
      </c>
      <c r="E19" s="24">
        <v>75.8</v>
      </c>
      <c r="F19" s="40">
        <v>60</v>
      </c>
      <c r="G19" s="36">
        <v>63</v>
      </c>
      <c r="H19" s="36">
        <v>65</v>
      </c>
      <c r="I19" s="7">
        <v>65</v>
      </c>
      <c r="J19" s="41">
        <v>70</v>
      </c>
      <c r="K19" s="46">
        <v>73</v>
      </c>
      <c r="L19" s="46">
        <v>73</v>
      </c>
      <c r="M19" s="7">
        <v>70</v>
      </c>
      <c r="N19" s="18"/>
      <c r="O19" s="8">
        <f>I19+M19</f>
        <v>135</v>
      </c>
      <c r="P19" s="9">
        <f>IF(O19=0,0,10^(0.75194503*LOG10(E19/175.508)^2)*O19)</f>
        <v>169.9446091722109</v>
      </c>
    </row>
    <row r="20" spans="1:16" ht="12.75">
      <c r="A20" s="25"/>
      <c r="B20" s="15" t="s">
        <v>75</v>
      </c>
      <c r="C20" s="17">
        <v>2007</v>
      </c>
      <c r="D20" s="16" t="s">
        <v>24</v>
      </c>
      <c r="E20" s="14">
        <v>75.5</v>
      </c>
      <c r="F20" s="36">
        <v>68</v>
      </c>
      <c r="G20" s="36">
        <v>71</v>
      </c>
      <c r="H20" s="36">
        <v>74</v>
      </c>
      <c r="I20" s="7">
        <v>74</v>
      </c>
      <c r="J20" s="41">
        <v>93</v>
      </c>
      <c r="K20" s="42">
        <v>96</v>
      </c>
      <c r="L20" s="46">
        <v>100</v>
      </c>
      <c r="M20" s="7">
        <v>96</v>
      </c>
      <c r="N20" s="18" t="s">
        <v>85</v>
      </c>
      <c r="O20" s="8">
        <f>I20+M20</f>
        <v>170</v>
      </c>
      <c r="P20" s="9">
        <f>IF(O20=0,0,10^(0.75194503*LOG10(E20/175.508)^2)*O20)</f>
        <v>214.47130349242505</v>
      </c>
    </row>
    <row r="21" spans="1:16" ht="12.75">
      <c r="A21" s="25"/>
      <c r="B21" s="15" t="s">
        <v>69</v>
      </c>
      <c r="C21" s="17">
        <v>2006</v>
      </c>
      <c r="D21" s="16" t="s">
        <v>26</v>
      </c>
      <c r="E21" s="14">
        <v>76.5</v>
      </c>
      <c r="F21" s="36">
        <v>90</v>
      </c>
      <c r="G21" s="36">
        <v>95</v>
      </c>
      <c r="H21" s="36">
        <v>98</v>
      </c>
      <c r="I21" s="7">
        <v>98</v>
      </c>
      <c r="J21" s="41">
        <v>110</v>
      </c>
      <c r="K21" s="42">
        <v>115</v>
      </c>
      <c r="L21" s="42">
        <v>118</v>
      </c>
      <c r="M21" s="7">
        <v>118</v>
      </c>
      <c r="N21" s="18" t="s">
        <v>81</v>
      </c>
      <c r="O21" s="8">
        <f>I21+M21</f>
        <v>216</v>
      </c>
      <c r="P21" s="9">
        <f>IF(O21=0,0,10^(0.75194503*LOG10(E21/175.508)^2)*O21)</f>
        <v>270.55164631855587</v>
      </c>
    </row>
    <row r="23" spans="1:16" ht="12.75">
      <c r="A23" s="69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ht="12.75">
      <c r="A24" s="70" t="s">
        <v>15</v>
      </c>
      <c r="B24" s="70"/>
      <c r="C24" s="70" t="s">
        <v>2</v>
      </c>
      <c r="D24" s="70"/>
      <c r="E24" s="70"/>
      <c r="F24" s="70" t="s">
        <v>16</v>
      </c>
      <c r="G24" s="70"/>
      <c r="H24" s="70" t="s">
        <v>17</v>
      </c>
      <c r="I24" s="70"/>
      <c r="J24" s="65"/>
      <c r="K24" s="65"/>
      <c r="L24" s="65"/>
      <c r="M24" s="11"/>
      <c r="N24" s="11"/>
      <c r="O24" s="12"/>
      <c r="P24" s="12"/>
    </row>
    <row r="25" spans="1:16" ht="12.75">
      <c r="A25" s="62" t="s">
        <v>18</v>
      </c>
      <c r="B25" s="62"/>
      <c r="C25" s="62" t="s">
        <v>34</v>
      </c>
      <c r="D25" s="62"/>
      <c r="E25" s="62"/>
      <c r="F25" s="62" t="s">
        <v>35</v>
      </c>
      <c r="G25" s="62"/>
      <c r="H25" s="63"/>
      <c r="I25" s="63"/>
      <c r="J25" s="65"/>
      <c r="K25" s="65"/>
      <c r="L25" s="65"/>
      <c r="M25" s="11"/>
      <c r="N25" s="11"/>
      <c r="O25" s="13"/>
      <c r="P25" s="13"/>
    </row>
    <row r="26" spans="1:16" ht="12.75">
      <c r="A26" s="62" t="s">
        <v>19</v>
      </c>
      <c r="B26" s="62"/>
      <c r="C26" s="62" t="s">
        <v>32</v>
      </c>
      <c r="D26" s="62"/>
      <c r="E26" s="62"/>
      <c r="F26" s="62" t="s">
        <v>33</v>
      </c>
      <c r="G26" s="62"/>
      <c r="H26" s="63"/>
      <c r="I26" s="63"/>
      <c r="J26" s="65"/>
      <c r="K26" s="65"/>
      <c r="L26" s="65"/>
      <c r="M26" s="11"/>
      <c r="N26" s="11"/>
      <c r="O26" s="13"/>
      <c r="P26" s="13"/>
    </row>
    <row r="27" spans="1:16" ht="12.75">
      <c r="A27" s="62" t="s">
        <v>20</v>
      </c>
      <c r="B27" s="62"/>
      <c r="C27" s="62" t="s">
        <v>83</v>
      </c>
      <c r="D27" s="62"/>
      <c r="E27" s="62"/>
      <c r="F27" s="62" t="s">
        <v>24</v>
      </c>
      <c r="G27" s="62"/>
      <c r="H27" s="63"/>
      <c r="I27" s="63"/>
      <c r="J27" s="65"/>
      <c r="K27" s="65"/>
      <c r="L27" s="65"/>
      <c r="M27" s="11"/>
      <c r="N27" s="11"/>
      <c r="O27" s="13"/>
      <c r="P27" s="13"/>
    </row>
    <row r="28" spans="1:16" ht="12.75">
      <c r="A28" s="62" t="s">
        <v>21</v>
      </c>
      <c r="B28" s="62"/>
      <c r="C28" s="62" t="s">
        <v>84</v>
      </c>
      <c r="D28" s="62"/>
      <c r="E28" s="62"/>
      <c r="F28" s="62" t="s">
        <v>24</v>
      </c>
      <c r="G28" s="62"/>
      <c r="H28" s="63"/>
      <c r="I28" s="63"/>
      <c r="J28" s="65"/>
      <c r="K28" s="65"/>
      <c r="L28" s="65"/>
      <c r="M28" s="11"/>
      <c r="N28" s="11"/>
      <c r="O28" s="13"/>
      <c r="P28" s="13"/>
    </row>
    <row r="29" spans="1:16" ht="12.75">
      <c r="A29" s="62" t="s">
        <v>22</v>
      </c>
      <c r="B29" s="62"/>
      <c r="C29" s="62"/>
      <c r="D29" s="62"/>
      <c r="E29" s="62"/>
      <c r="F29" s="62"/>
      <c r="G29" s="62"/>
      <c r="H29" s="63"/>
      <c r="I29" s="63"/>
      <c r="J29" s="64"/>
      <c r="K29" s="64"/>
      <c r="L29" s="64"/>
      <c r="M29" s="11"/>
      <c r="N29" s="11"/>
      <c r="O29" s="13"/>
      <c r="P29" s="13"/>
    </row>
  </sheetData>
  <sheetProtection/>
  <mergeCells count="49">
    <mergeCell ref="A28:B28"/>
    <mergeCell ref="C28:E28"/>
    <mergeCell ref="F28:G28"/>
    <mergeCell ref="H28:I28"/>
    <mergeCell ref="J28:L28"/>
    <mergeCell ref="A29:B29"/>
    <mergeCell ref="C29:E29"/>
    <mergeCell ref="F29:G29"/>
    <mergeCell ref="H29:I29"/>
    <mergeCell ref="J29:L29"/>
    <mergeCell ref="A26:B26"/>
    <mergeCell ref="C26:E26"/>
    <mergeCell ref="F26:G26"/>
    <mergeCell ref="H26:I26"/>
    <mergeCell ref="J26:L26"/>
    <mergeCell ref="A27:B27"/>
    <mergeCell ref="C27:E27"/>
    <mergeCell ref="F27:G27"/>
    <mergeCell ref="H27:I27"/>
    <mergeCell ref="J27:L27"/>
    <mergeCell ref="P6:P7"/>
    <mergeCell ref="A12:P12"/>
    <mergeCell ref="H24:I24"/>
    <mergeCell ref="J24:L24"/>
    <mergeCell ref="A25:B25"/>
    <mergeCell ref="C25:E25"/>
    <mergeCell ref="F25:G25"/>
    <mergeCell ref="H25:I25"/>
    <mergeCell ref="J25:L25"/>
    <mergeCell ref="E6:E7"/>
    <mergeCell ref="F6:I6"/>
    <mergeCell ref="A23:P23"/>
    <mergeCell ref="A24:B24"/>
    <mergeCell ref="C24:E24"/>
    <mergeCell ref="F24:G24"/>
    <mergeCell ref="A8:P8"/>
    <mergeCell ref="J6:M6"/>
    <mergeCell ref="N6:N7"/>
    <mergeCell ref="O6:O7"/>
    <mergeCell ref="A15:P15"/>
    <mergeCell ref="A17:P17"/>
    <mergeCell ref="A2:P2"/>
    <mergeCell ref="A3:P3"/>
    <mergeCell ref="A4:P4"/>
    <mergeCell ref="A5:N5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I36" sqref="I36"/>
    </sheetView>
  </sheetViews>
  <sheetFormatPr defaultColWidth="9.140625" defaultRowHeight="12.75"/>
  <cols>
    <col min="1" max="1" width="4.7109375" style="0" customWidth="1"/>
    <col min="2" max="2" width="17.57421875" style="0" customWidth="1"/>
    <col min="3" max="3" width="5.7109375" style="0" customWidth="1"/>
    <col min="4" max="4" width="15.281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2"/>
      <c r="N1" s="1"/>
      <c r="O1" s="2"/>
      <c r="P1" s="1"/>
    </row>
    <row r="2" spans="1:16" ht="12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74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2.75">
      <c r="A4" s="74" t="s">
        <v>45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ht="12.7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4"/>
      <c r="P5" s="3"/>
    </row>
    <row r="6" spans="1:16" ht="12.75">
      <c r="A6" s="66" t="s">
        <v>1</v>
      </c>
      <c r="B6" s="68" t="s">
        <v>2</v>
      </c>
      <c r="C6" s="66" t="s">
        <v>3</v>
      </c>
      <c r="D6" s="66" t="s">
        <v>23</v>
      </c>
      <c r="E6" s="67" t="s">
        <v>4</v>
      </c>
      <c r="F6" s="68" t="s">
        <v>5</v>
      </c>
      <c r="G6" s="68"/>
      <c r="H6" s="68"/>
      <c r="I6" s="68"/>
      <c r="J6" s="68" t="s">
        <v>6</v>
      </c>
      <c r="K6" s="68"/>
      <c r="L6" s="68"/>
      <c r="M6" s="68"/>
      <c r="N6" s="71" t="s">
        <v>7</v>
      </c>
      <c r="O6" s="72" t="s">
        <v>8</v>
      </c>
      <c r="P6" s="67" t="s">
        <v>9</v>
      </c>
    </row>
    <row r="7" spans="1:16" ht="12.75">
      <c r="A7" s="66"/>
      <c r="B7" s="68"/>
      <c r="C7" s="66"/>
      <c r="D7" s="66"/>
      <c r="E7" s="67"/>
      <c r="F7" s="5" t="s">
        <v>10</v>
      </c>
      <c r="G7" s="5" t="s">
        <v>11</v>
      </c>
      <c r="H7" s="5" t="s">
        <v>12</v>
      </c>
      <c r="I7" s="6" t="s">
        <v>13</v>
      </c>
      <c r="J7" s="5" t="s">
        <v>10</v>
      </c>
      <c r="K7" s="5" t="s">
        <v>11</v>
      </c>
      <c r="L7" s="5" t="s">
        <v>12</v>
      </c>
      <c r="M7" s="6" t="s">
        <v>13</v>
      </c>
      <c r="N7" s="71"/>
      <c r="O7" s="72"/>
      <c r="P7" s="67"/>
    </row>
    <row r="8" spans="1:16" ht="12.75">
      <c r="A8" s="60" t="s">
        <v>49</v>
      </c>
      <c r="B8" s="60"/>
      <c r="C8" s="60"/>
      <c r="D8" s="60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2.75">
      <c r="A9" s="25"/>
      <c r="B9" s="15" t="s">
        <v>56</v>
      </c>
      <c r="C9" s="17">
        <v>2005</v>
      </c>
      <c r="D9" s="16" t="s">
        <v>54</v>
      </c>
      <c r="E9" s="14">
        <v>81.3</v>
      </c>
      <c r="F9" s="36">
        <v>80</v>
      </c>
      <c r="G9" s="36">
        <v>85</v>
      </c>
      <c r="H9" s="39">
        <v>91</v>
      </c>
      <c r="I9" s="7">
        <v>85</v>
      </c>
      <c r="J9" s="41">
        <v>95</v>
      </c>
      <c r="K9" s="46">
        <v>100</v>
      </c>
      <c r="L9" s="46">
        <v>105</v>
      </c>
      <c r="M9" s="7">
        <v>95</v>
      </c>
      <c r="N9" s="18" t="s">
        <v>82</v>
      </c>
      <c r="O9" s="8">
        <f>I9+M9</f>
        <v>180</v>
      </c>
      <c r="P9" s="9">
        <f>IF(O9=0,0,10^(0.75194503*LOG10(E9/175.508)^2)*O9)</f>
        <v>218.40379339008769</v>
      </c>
    </row>
    <row r="10" spans="1:17" s="1" customFormat="1" ht="12.75">
      <c r="A10" s="25"/>
      <c r="B10" s="15" t="s">
        <v>74</v>
      </c>
      <c r="C10" s="17">
        <v>2006</v>
      </c>
      <c r="D10" s="16" t="s">
        <v>24</v>
      </c>
      <c r="E10" s="14">
        <v>83.2</v>
      </c>
      <c r="F10" s="36">
        <v>105</v>
      </c>
      <c r="G10" s="36">
        <v>110</v>
      </c>
      <c r="H10" s="47">
        <v>115</v>
      </c>
      <c r="I10" s="7">
        <v>115</v>
      </c>
      <c r="J10" s="41">
        <v>125</v>
      </c>
      <c r="K10" s="42">
        <v>130</v>
      </c>
      <c r="L10" s="42">
        <v>135</v>
      </c>
      <c r="M10" s="7">
        <v>139</v>
      </c>
      <c r="N10" s="18" t="s">
        <v>81</v>
      </c>
      <c r="O10" s="8">
        <f>I10+M10</f>
        <v>254</v>
      </c>
      <c r="P10" s="9">
        <f>IF(O10=0,0,10^(0.75194503*LOG10(E10/175.508)^2)*O10)</f>
        <v>304.68740694833565</v>
      </c>
      <c r="Q10" s="1" t="s">
        <v>87</v>
      </c>
    </row>
    <row r="11" spans="1:16" s="58" customFormat="1" ht="12.75">
      <c r="A11" s="48"/>
      <c r="B11" s="49" t="s">
        <v>67</v>
      </c>
      <c r="C11" s="50">
        <v>2009</v>
      </c>
      <c r="D11" s="50" t="s">
        <v>61</v>
      </c>
      <c r="E11" s="51">
        <v>82.8</v>
      </c>
      <c r="F11" s="52">
        <v>60</v>
      </c>
      <c r="G11" s="52">
        <v>65</v>
      </c>
      <c r="H11" s="52">
        <v>70</v>
      </c>
      <c r="I11" s="53">
        <v>70</v>
      </c>
      <c r="J11" s="54">
        <v>75</v>
      </c>
      <c r="K11" s="54">
        <v>80</v>
      </c>
      <c r="L11" s="54">
        <v>85</v>
      </c>
      <c r="M11" s="53">
        <v>85</v>
      </c>
      <c r="N11" s="55" t="s">
        <v>85</v>
      </c>
      <c r="O11" s="56">
        <f>I11+M11</f>
        <v>155</v>
      </c>
      <c r="P11" s="57">
        <f>IF(O11=0,0,10^(0.75194503*LOG10(E11/175.508)^2)*O11)</f>
        <v>186.37006536452674</v>
      </c>
    </row>
    <row r="12" spans="1:16" ht="12.75">
      <c r="A12" s="25"/>
      <c r="B12" s="15"/>
      <c r="C12" s="17"/>
      <c r="D12" s="16"/>
      <c r="E12" s="14"/>
      <c r="F12" s="19"/>
      <c r="G12" s="19"/>
      <c r="H12" s="19"/>
      <c r="I12" s="7"/>
      <c r="J12" s="28"/>
      <c r="K12" s="20"/>
      <c r="L12" s="20"/>
      <c r="M12" s="7"/>
      <c r="N12" s="18"/>
      <c r="O12" s="8">
        <f>I12+M12</f>
        <v>0</v>
      </c>
      <c r="P12" s="9">
        <f>IF(O12=0,0,10^(0.75194503*LOG10(E12/175.508)^2)*O12)</f>
        <v>0</v>
      </c>
    </row>
    <row r="13" spans="1:16" ht="12.75">
      <c r="A13" s="60" t="s">
        <v>31</v>
      </c>
      <c r="B13" s="60"/>
      <c r="C13" s="6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2.75">
      <c r="A14" s="26"/>
      <c r="B14" s="22" t="s">
        <v>76</v>
      </c>
      <c r="C14" s="21">
        <v>2000</v>
      </c>
      <c r="D14" s="23" t="s">
        <v>24</v>
      </c>
      <c r="E14" s="24">
        <v>91</v>
      </c>
      <c r="F14" s="40">
        <v>145</v>
      </c>
      <c r="G14" s="36">
        <v>153</v>
      </c>
      <c r="H14" s="36">
        <v>158</v>
      </c>
      <c r="I14" s="7">
        <v>158</v>
      </c>
      <c r="J14" s="41">
        <v>185</v>
      </c>
      <c r="K14" s="42">
        <v>192</v>
      </c>
      <c r="L14" s="20" t="s">
        <v>80</v>
      </c>
      <c r="M14" s="7">
        <v>192</v>
      </c>
      <c r="N14" s="18" t="s">
        <v>81</v>
      </c>
      <c r="O14" s="8">
        <f>I14+M14</f>
        <v>350</v>
      </c>
      <c r="P14" s="9">
        <f>IF(O14=0,0,10^(0.75194503*LOG10(E14/175.508)^2)*O14)</f>
        <v>402.9529584787985</v>
      </c>
    </row>
    <row r="15" spans="1:16" ht="12.75">
      <c r="A15" s="25"/>
      <c r="B15" s="15"/>
      <c r="C15" s="17"/>
      <c r="D15" s="16"/>
      <c r="E15" s="14"/>
      <c r="F15" s="19"/>
      <c r="G15" s="19"/>
      <c r="H15" s="19"/>
      <c r="I15" s="7"/>
      <c r="J15" s="28"/>
      <c r="K15" s="20"/>
      <c r="L15" s="20"/>
      <c r="M15" s="7"/>
      <c r="N15" s="18"/>
      <c r="O15" s="8">
        <f>I15+M15</f>
        <v>0</v>
      </c>
      <c r="P15" s="9">
        <f>IF(O15=0,0,10^(0.75194503*LOG10(E15/175.508)^2)*O15)</f>
        <v>0</v>
      </c>
    </row>
    <row r="16" spans="1:16" ht="12.75">
      <c r="A16" s="60" t="s">
        <v>50</v>
      </c>
      <c r="B16" s="60"/>
      <c r="C16" s="60"/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ht="12.75">
      <c r="A17" s="25"/>
      <c r="B17" s="15" t="s">
        <v>57</v>
      </c>
      <c r="C17" s="17">
        <v>2004</v>
      </c>
      <c r="D17" s="16" t="s">
        <v>54</v>
      </c>
      <c r="E17" s="14">
        <v>99.6</v>
      </c>
      <c r="F17" s="36">
        <v>75</v>
      </c>
      <c r="G17" s="39">
        <v>80</v>
      </c>
      <c r="H17" s="39">
        <v>80</v>
      </c>
      <c r="I17" s="7">
        <v>75</v>
      </c>
      <c r="J17" s="41">
        <v>90</v>
      </c>
      <c r="K17" s="42">
        <v>97</v>
      </c>
      <c r="L17" s="42">
        <v>100</v>
      </c>
      <c r="M17" s="7">
        <v>100</v>
      </c>
      <c r="N17" s="18" t="s">
        <v>82</v>
      </c>
      <c r="O17" s="8">
        <f>I17+M17</f>
        <v>175</v>
      </c>
      <c r="P17" s="9">
        <f>IF(O17=0,0,10^(0.75194503*LOG10(E17/175.508)^2)*O17)</f>
        <v>194.33752065608047</v>
      </c>
    </row>
    <row r="18" spans="1:16" ht="12.75">
      <c r="A18" s="25"/>
      <c r="B18" s="15" t="s">
        <v>52</v>
      </c>
      <c r="C18" s="17">
        <v>2006</v>
      </c>
      <c r="D18" s="16" t="s">
        <v>42</v>
      </c>
      <c r="E18" s="14">
        <v>99.55</v>
      </c>
      <c r="F18" s="39">
        <v>78</v>
      </c>
      <c r="G18" s="36">
        <v>78</v>
      </c>
      <c r="H18" s="39">
        <v>82</v>
      </c>
      <c r="I18" s="7">
        <v>78</v>
      </c>
      <c r="J18" s="41">
        <v>100</v>
      </c>
      <c r="K18" s="42">
        <v>105</v>
      </c>
      <c r="L18" s="46">
        <v>110</v>
      </c>
      <c r="M18" s="7">
        <v>105</v>
      </c>
      <c r="N18" s="18" t="s">
        <v>86</v>
      </c>
      <c r="O18" s="8">
        <f>I18+M18</f>
        <v>183</v>
      </c>
      <c r="P18" s="9">
        <f>IF(O18=0,0,10^(0.75194503*LOG10(E18/175.508)^2)*O18)</f>
        <v>203.25929966618</v>
      </c>
    </row>
    <row r="19" spans="1:16" ht="12.75">
      <c r="A19" s="26"/>
      <c r="B19" s="22"/>
      <c r="C19" s="21"/>
      <c r="D19" s="23"/>
      <c r="E19" s="24"/>
      <c r="F19" s="27"/>
      <c r="G19" s="19"/>
      <c r="H19" s="19"/>
      <c r="I19" s="7"/>
      <c r="J19" s="28"/>
      <c r="K19" s="20"/>
      <c r="L19" s="20"/>
      <c r="M19" s="7"/>
      <c r="N19" s="18"/>
      <c r="O19" s="8">
        <f>I19+M19</f>
        <v>0</v>
      </c>
      <c r="P19" s="9">
        <f>IF(O19=0,0,10^(0.75194503*LOG10(E19/175.508)^2)*O19)</f>
        <v>0</v>
      </c>
    </row>
    <row r="20" spans="1:16" ht="12.75">
      <c r="A20" s="60" t="s">
        <v>51</v>
      </c>
      <c r="B20" s="60"/>
      <c r="C20" s="60"/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ht="12.75">
      <c r="A21" s="26"/>
      <c r="B21" s="22" t="s">
        <v>59</v>
      </c>
      <c r="C21" s="21">
        <v>2005</v>
      </c>
      <c r="D21" s="23" t="s">
        <v>54</v>
      </c>
      <c r="E21" s="24">
        <v>125.8</v>
      </c>
      <c r="F21" s="40">
        <v>75</v>
      </c>
      <c r="G21" s="36">
        <v>80</v>
      </c>
      <c r="H21" s="39">
        <v>85</v>
      </c>
      <c r="I21" s="7">
        <v>80</v>
      </c>
      <c r="J21" s="41">
        <v>90</v>
      </c>
      <c r="K21" s="46">
        <v>95</v>
      </c>
      <c r="L21" s="46">
        <v>95</v>
      </c>
      <c r="M21" s="7">
        <v>90</v>
      </c>
      <c r="N21" s="18" t="s">
        <v>82</v>
      </c>
      <c r="O21" s="8">
        <f>I21+M21</f>
        <v>170</v>
      </c>
      <c r="P21" s="9">
        <f>IF(O21=0,0,10^(0.75194503*LOG10(E21/175.508)^2)*O21)</f>
        <v>176.26861818220976</v>
      </c>
    </row>
    <row r="22" spans="1:16" ht="12.75">
      <c r="A22" s="26"/>
      <c r="B22" s="22" t="s">
        <v>58</v>
      </c>
      <c r="C22" s="21">
        <v>2005</v>
      </c>
      <c r="D22" s="23" t="s">
        <v>54</v>
      </c>
      <c r="E22" s="24">
        <v>125.5</v>
      </c>
      <c r="F22" s="40">
        <v>70</v>
      </c>
      <c r="G22" s="39">
        <v>75</v>
      </c>
      <c r="H22" s="39">
        <v>75</v>
      </c>
      <c r="I22" s="7">
        <v>70</v>
      </c>
      <c r="J22" s="41">
        <v>90</v>
      </c>
      <c r="K22" s="42">
        <v>97</v>
      </c>
      <c r="L22" s="46">
        <v>105</v>
      </c>
      <c r="M22" s="7">
        <v>97</v>
      </c>
      <c r="N22" s="18" t="s">
        <v>85</v>
      </c>
      <c r="O22" s="8">
        <f>I22+M22</f>
        <v>167</v>
      </c>
      <c r="P22" s="9">
        <f>IF(O22=0,0,10^(0.75194503*LOG10(E22/175.508)^2)*O22)</f>
        <v>173.24825692273498</v>
      </c>
    </row>
    <row r="23" spans="1:16" ht="12.75">
      <c r="A23" s="25"/>
      <c r="B23" s="15" t="s">
        <v>77</v>
      </c>
      <c r="C23" s="17">
        <v>1992</v>
      </c>
      <c r="D23" s="16" t="s">
        <v>24</v>
      </c>
      <c r="E23" s="14">
        <v>105</v>
      </c>
      <c r="F23" s="36">
        <v>140</v>
      </c>
      <c r="G23" s="36">
        <v>150</v>
      </c>
      <c r="H23" s="36">
        <v>155</v>
      </c>
      <c r="I23" s="7">
        <v>155</v>
      </c>
      <c r="J23" s="41">
        <v>185</v>
      </c>
      <c r="K23" s="42">
        <v>195</v>
      </c>
      <c r="L23" s="20" t="s">
        <v>80</v>
      </c>
      <c r="M23" s="7">
        <v>195</v>
      </c>
      <c r="N23" s="18" t="s">
        <v>81</v>
      </c>
      <c r="O23" s="8">
        <f>I23+M23</f>
        <v>350</v>
      </c>
      <c r="P23" s="9">
        <f>IF(O23=0,0,10^(0.75194503*LOG10(E23/175.508)^2)*O23)</f>
        <v>381.50270278499204</v>
      </c>
    </row>
    <row r="24" spans="1:16" ht="12.75">
      <c r="A24" s="25"/>
      <c r="B24" s="15"/>
      <c r="C24" s="17"/>
      <c r="D24" s="16"/>
      <c r="E24" s="14"/>
      <c r="F24" s="19"/>
      <c r="G24" s="19"/>
      <c r="H24" s="19"/>
      <c r="I24" s="7"/>
      <c r="J24" s="28"/>
      <c r="K24" s="20"/>
      <c r="L24" s="20"/>
      <c r="M24" s="7"/>
      <c r="N24" s="18"/>
      <c r="O24" s="8">
        <f>I24+M24</f>
        <v>0</v>
      </c>
      <c r="P24" s="9">
        <f>IF(O24=0,0,10^(0.75194503*LOG10(E24/175.508)^2)*O24)</f>
        <v>0</v>
      </c>
    </row>
    <row r="25" spans="1:16" ht="12.75">
      <c r="A25" s="25"/>
      <c r="B25" s="15"/>
      <c r="C25" s="17"/>
      <c r="D25" s="16"/>
      <c r="E25" s="14"/>
      <c r="F25" s="19"/>
      <c r="G25" s="19"/>
      <c r="H25" s="19"/>
      <c r="I25" s="7"/>
      <c r="J25" s="28"/>
      <c r="K25" s="20"/>
      <c r="L25" s="20"/>
      <c r="M25" s="7"/>
      <c r="N25" s="18"/>
      <c r="O25" s="8">
        <f>I25+M25</f>
        <v>0</v>
      </c>
      <c r="P25" s="9">
        <f>IF(O25=0,0,10^(0.75194503*LOG10(E25/175.508)^2)*O25)</f>
        <v>0</v>
      </c>
    </row>
    <row r="26" spans="1:16" ht="12.75">
      <c r="A26" s="69" t="s">
        <v>14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s="1" customFormat="1" ht="12.75">
      <c r="A27" s="70" t="s">
        <v>15</v>
      </c>
      <c r="B27" s="70"/>
      <c r="C27" s="70" t="s">
        <v>2</v>
      </c>
      <c r="D27" s="70"/>
      <c r="E27" s="70"/>
      <c r="F27" s="70" t="s">
        <v>16</v>
      </c>
      <c r="G27" s="70"/>
      <c r="H27" s="70" t="s">
        <v>17</v>
      </c>
      <c r="I27" s="70"/>
      <c r="J27" s="65"/>
      <c r="K27" s="65"/>
      <c r="L27" s="65"/>
      <c r="M27" s="11"/>
      <c r="N27" s="11"/>
      <c r="O27" s="12"/>
      <c r="P27" s="12"/>
    </row>
    <row r="28" spans="1:16" s="1" customFormat="1" ht="12.75">
      <c r="A28" s="62" t="s">
        <v>18</v>
      </c>
      <c r="B28" s="62"/>
      <c r="C28" s="62" t="s">
        <v>34</v>
      </c>
      <c r="D28" s="62"/>
      <c r="E28" s="62"/>
      <c r="F28" s="62" t="s">
        <v>35</v>
      </c>
      <c r="G28" s="62"/>
      <c r="H28" s="63"/>
      <c r="I28" s="63"/>
      <c r="J28" s="65"/>
      <c r="K28" s="65"/>
      <c r="L28" s="65"/>
      <c r="M28" s="11"/>
      <c r="N28" s="11"/>
      <c r="O28" s="13"/>
      <c r="P28" s="13"/>
    </row>
    <row r="29" spans="1:16" s="1" customFormat="1" ht="12.75">
      <c r="A29" s="62" t="s">
        <v>19</v>
      </c>
      <c r="B29" s="62"/>
      <c r="C29" s="62" t="s">
        <v>32</v>
      </c>
      <c r="D29" s="62"/>
      <c r="E29" s="62"/>
      <c r="F29" s="62" t="s">
        <v>33</v>
      </c>
      <c r="G29" s="62"/>
      <c r="H29" s="63"/>
      <c r="I29" s="63"/>
      <c r="J29" s="65"/>
      <c r="K29" s="65"/>
      <c r="L29" s="65"/>
      <c r="M29" s="11"/>
      <c r="N29" s="11"/>
      <c r="O29" s="13"/>
      <c r="P29" s="13"/>
    </row>
    <row r="30" spans="1:16" s="1" customFormat="1" ht="12.75">
      <c r="A30" s="62" t="s">
        <v>20</v>
      </c>
      <c r="B30" s="62"/>
      <c r="C30" s="62" t="s">
        <v>83</v>
      </c>
      <c r="D30" s="62"/>
      <c r="E30" s="62"/>
      <c r="F30" s="62" t="s">
        <v>24</v>
      </c>
      <c r="G30" s="62"/>
      <c r="H30" s="63"/>
      <c r="I30" s="63"/>
      <c r="J30" s="65"/>
      <c r="K30" s="65"/>
      <c r="L30" s="65"/>
      <c r="M30" s="11"/>
      <c r="N30" s="11"/>
      <c r="O30" s="13"/>
      <c r="P30" s="13"/>
    </row>
    <row r="31" spans="1:16" s="1" customFormat="1" ht="12.75">
      <c r="A31" s="62" t="s">
        <v>21</v>
      </c>
      <c r="B31" s="62"/>
      <c r="C31" s="62" t="s">
        <v>84</v>
      </c>
      <c r="D31" s="62"/>
      <c r="E31" s="62"/>
      <c r="F31" s="62" t="s">
        <v>24</v>
      </c>
      <c r="G31" s="62"/>
      <c r="H31" s="63"/>
      <c r="I31" s="63"/>
      <c r="J31" s="65"/>
      <c r="K31" s="65"/>
      <c r="L31" s="65"/>
      <c r="M31" s="11"/>
      <c r="N31" s="11"/>
      <c r="O31" s="13"/>
      <c r="P31" s="13"/>
    </row>
    <row r="32" spans="1:16" s="1" customFormat="1" ht="12.75">
      <c r="A32" s="62" t="s">
        <v>22</v>
      </c>
      <c r="B32" s="62"/>
      <c r="C32" s="62"/>
      <c r="D32" s="62"/>
      <c r="E32" s="62"/>
      <c r="F32" s="62"/>
      <c r="G32" s="62"/>
      <c r="H32" s="63"/>
      <c r="I32" s="63"/>
      <c r="J32" s="64"/>
      <c r="K32" s="64"/>
      <c r="L32" s="64"/>
      <c r="M32" s="11"/>
      <c r="N32" s="11"/>
      <c r="O32" s="13"/>
      <c r="P32" s="13"/>
    </row>
  </sheetData>
  <sheetProtection/>
  <mergeCells count="49">
    <mergeCell ref="A31:B31"/>
    <mergeCell ref="C31:E31"/>
    <mergeCell ref="F31:G31"/>
    <mergeCell ref="H31:I31"/>
    <mergeCell ref="J31:L31"/>
    <mergeCell ref="A32:B32"/>
    <mergeCell ref="C32:E32"/>
    <mergeCell ref="F32:G32"/>
    <mergeCell ref="H32:I32"/>
    <mergeCell ref="J32:L32"/>
    <mergeCell ref="A29:B29"/>
    <mergeCell ref="C29:E29"/>
    <mergeCell ref="F29:G29"/>
    <mergeCell ref="H29:I29"/>
    <mergeCell ref="J29:L29"/>
    <mergeCell ref="A30:B30"/>
    <mergeCell ref="C30:E30"/>
    <mergeCell ref="F30:G30"/>
    <mergeCell ref="H30:I30"/>
    <mergeCell ref="J30:L30"/>
    <mergeCell ref="C27:E27"/>
    <mergeCell ref="F27:G27"/>
    <mergeCell ref="H27:I27"/>
    <mergeCell ref="J27:L27"/>
    <mergeCell ref="A28:B28"/>
    <mergeCell ref="C28:E28"/>
    <mergeCell ref="F28:G28"/>
    <mergeCell ref="H28:I28"/>
    <mergeCell ref="J28:L28"/>
    <mergeCell ref="A26:P26"/>
    <mergeCell ref="A27:B27"/>
    <mergeCell ref="J6:M6"/>
    <mergeCell ref="N6:N7"/>
    <mergeCell ref="O6:O7"/>
    <mergeCell ref="P6:P7"/>
    <mergeCell ref="A8:P8"/>
    <mergeCell ref="A13:P13"/>
    <mergeCell ref="A16:P16"/>
    <mergeCell ref="A20:P20"/>
    <mergeCell ref="A2:P2"/>
    <mergeCell ref="A3:P3"/>
    <mergeCell ref="A4:P4"/>
    <mergeCell ref="A5:N5"/>
    <mergeCell ref="A6:A7"/>
    <mergeCell ref="B6:B7"/>
    <mergeCell ref="C6:C7"/>
    <mergeCell ref="D6:D7"/>
    <mergeCell ref="E6:E7"/>
    <mergeCell ref="F6:I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1" width="5.28125" style="0" customWidth="1"/>
    <col min="2" max="2" width="18.00390625" style="0" customWidth="1"/>
    <col min="3" max="3" width="5.8515625" style="0" customWidth="1"/>
    <col min="4" max="4" width="10.574218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2"/>
      <c r="N1" s="1"/>
      <c r="O1" s="2"/>
      <c r="P1" s="1"/>
    </row>
    <row r="2" spans="1:16" ht="12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74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2.75">
      <c r="A4" s="74" t="s">
        <v>45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ht="12.75">
      <c r="A5" s="66" t="s">
        <v>1</v>
      </c>
      <c r="B5" s="68" t="s">
        <v>2</v>
      </c>
      <c r="C5" s="66" t="s">
        <v>3</v>
      </c>
      <c r="D5" s="66" t="s">
        <v>23</v>
      </c>
      <c r="E5" s="67" t="s">
        <v>4</v>
      </c>
      <c r="F5" s="68" t="s">
        <v>5</v>
      </c>
      <c r="G5" s="68"/>
      <c r="H5" s="68"/>
      <c r="I5" s="68"/>
      <c r="J5" s="68" t="s">
        <v>6</v>
      </c>
      <c r="K5" s="68"/>
      <c r="L5" s="68"/>
      <c r="M5" s="68"/>
      <c r="N5" s="71" t="s">
        <v>7</v>
      </c>
      <c r="O5" s="72" t="s">
        <v>8</v>
      </c>
      <c r="P5" s="67" t="s">
        <v>9</v>
      </c>
    </row>
    <row r="6" spans="1:16" ht="12.75">
      <c r="A6" s="66"/>
      <c r="B6" s="68"/>
      <c r="C6" s="66"/>
      <c r="D6" s="66"/>
      <c r="E6" s="67"/>
      <c r="F6" s="5" t="s">
        <v>10</v>
      </c>
      <c r="G6" s="5" t="s">
        <v>11</v>
      </c>
      <c r="H6" s="5" t="s">
        <v>12</v>
      </c>
      <c r="I6" s="6" t="s">
        <v>13</v>
      </c>
      <c r="J6" s="5" t="s">
        <v>10</v>
      </c>
      <c r="K6" s="5" t="s">
        <v>11</v>
      </c>
      <c r="L6" s="5" t="s">
        <v>12</v>
      </c>
      <c r="M6" s="6" t="s">
        <v>13</v>
      </c>
      <c r="N6" s="71"/>
      <c r="O6" s="72"/>
      <c r="P6" s="67"/>
    </row>
    <row r="7" spans="1:16" ht="12.75">
      <c r="A7" s="60" t="s">
        <v>29</v>
      </c>
      <c r="B7" s="60"/>
      <c r="C7" s="60"/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12.75">
      <c r="A8" s="25"/>
      <c r="B8" s="15"/>
      <c r="C8" s="17"/>
      <c r="D8" s="16"/>
      <c r="E8" s="14"/>
      <c r="F8" s="19"/>
      <c r="G8" s="19"/>
      <c r="H8" s="19"/>
      <c r="I8" s="7"/>
      <c r="J8" s="28"/>
      <c r="K8" s="20"/>
      <c r="L8" s="20"/>
      <c r="M8" s="7"/>
      <c r="N8" s="18"/>
      <c r="O8" s="8">
        <f>I8+M8</f>
        <v>0</v>
      </c>
      <c r="P8" s="9">
        <f>IF(O8=0,0,10^(0.75194503*LOG10(E8/175.508)^2)*O8)</f>
        <v>0</v>
      </c>
    </row>
    <row r="9" spans="1:16" ht="12.75">
      <c r="A9" s="25"/>
      <c r="B9" s="15"/>
      <c r="C9" s="17"/>
      <c r="D9" s="16"/>
      <c r="E9" s="14"/>
      <c r="F9" s="19"/>
      <c r="G9" s="19"/>
      <c r="H9" s="19"/>
      <c r="I9" s="7"/>
      <c r="J9" s="28"/>
      <c r="K9" s="20"/>
      <c r="L9" s="20"/>
      <c r="M9" s="7"/>
      <c r="N9" s="18"/>
      <c r="O9" s="8">
        <f>I9+M9</f>
        <v>0</v>
      </c>
      <c r="P9" s="9">
        <f>IF(O9=0,0,10^(0.75194503*LOG10(E9/175.508)^2)*O9)</f>
        <v>0</v>
      </c>
    </row>
    <row r="10" spans="1:16" ht="12.75">
      <c r="A10" s="25"/>
      <c r="B10" s="15"/>
      <c r="C10" s="17"/>
      <c r="D10" s="16"/>
      <c r="E10" s="14"/>
      <c r="F10" s="19"/>
      <c r="G10" s="19"/>
      <c r="H10" s="19"/>
      <c r="I10" s="7"/>
      <c r="J10" s="28"/>
      <c r="K10" s="20"/>
      <c r="L10" s="20"/>
      <c r="M10" s="7"/>
      <c r="N10" s="18"/>
      <c r="O10" s="8">
        <f>I10+M10</f>
        <v>0</v>
      </c>
      <c r="P10" s="9">
        <f>IF(O10=0,0,10^(0.75194503*LOG10(E10/175.508)^2)*O10)</f>
        <v>0</v>
      </c>
    </row>
    <row r="11" spans="1:16" ht="12.75">
      <c r="A11" s="26"/>
      <c r="B11" s="22"/>
      <c r="C11" s="21"/>
      <c r="D11" s="23"/>
      <c r="E11" s="24"/>
      <c r="F11" s="27"/>
      <c r="G11" s="19"/>
      <c r="H11" s="19"/>
      <c r="I11" s="7"/>
      <c r="J11" s="28"/>
      <c r="K11" s="20"/>
      <c r="L11" s="20"/>
      <c r="M11" s="7"/>
      <c r="N11" s="18"/>
      <c r="O11" s="8">
        <f>I11+M11</f>
        <v>0</v>
      </c>
      <c r="P11" s="9">
        <f>IF(O11=0,0,10^(0.75194503*LOG10(E11/175.508)^2)*O11)</f>
        <v>0</v>
      </c>
    </row>
    <row r="12" spans="1:16" ht="12.75">
      <c r="A12" s="60" t="s">
        <v>30</v>
      </c>
      <c r="B12" s="60"/>
      <c r="C12" s="60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16" ht="12.75">
      <c r="A13" s="25"/>
      <c r="B13" s="15"/>
      <c r="C13" s="17"/>
      <c r="D13" s="16"/>
      <c r="E13" s="14"/>
      <c r="F13" s="19"/>
      <c r="G13" s="19"/>
      <c r="H13" s="19"/>
      <c r="I13" s="7"/>
      <c r="J13" s="28"/>
      <c r="K13" s="20"/>
      <c r="L13" s="20"/>
      <c r="M13" s="7"/>
      <c r="N13" s="18"/>
      <c r="O13" s="8">
        <f>I13+M13</f>
        <v>0</v>
      </c>
      <c r="P13" s="9">
        <f>IF(O13=0,0,10^(0.75194503*LOG10(E13/175.508)^2)*O13)</f>
        <v>0</v>
      </c>
    </row>
    <row r="14" spans="1:16" ht="12.75">
      <c r="A14" s="26"/>
      <c r="B14" s="22"/>
      <c r="C14" s="21"/>
      <c r="D14" s="23"/>
      <c r="E14" s="24"/>
      <c r="F14" s="27"/>
      <c r="G14" s="19"/>
      <c r="H14" s="19"/>
      <c r="I14" s="7"/>
      <c r="J14" s="28"/>
      <c r="K14" s="20"/>
      <c r="L14" s="20"/>
      <c r="M14" s="7"/>
      <c r="N14" s="18"/>
      <c r="O14" s="8">
        <f>I14+M14</f>
        <v>0</v>
      </c>
      <c r="P14" s="9">
        <f>IF(O14=0,0,10^(0.75194503*LOG10(E14/175.508)^2)*O14)</f>
        <v>0</v>
      </c>
    </row>
    <row r="15" spans="1:16" ht="12.75">
      <c r="A15" s="25"/>
      <c r="B15" s="15"/>
      <c r="C15" s="17"/>
      <c r="D15" s="16"/>
      <c r="E15" s="14"/>
      <c r="F15" s="19"/>
      <c r="G15" s="19"/>
      <c r="H15" s="19"/>
      <c r="I15" s="7"/>
      <c r="J15" s="28"/>
      <c r="K15" s="20"/>
      <c r="L15" s="20"/>
      <c r="M15" s="7"/>
      <c r="N15" s="18"/>
      <c r="O15" s="8">
        <f>I15+M15</f>
        <v>0</v>
      </c>
      <c r="P15" s="9">
        <f>IF(O15=0,0,10^(0.75194503*LOG10(E15/175.508)^2)*O15)</f>
        <v>0</v>
      </c>
    </row>
    <row r="16" spans="1:16" ht="12.75">
      <c r="A16" s="25"/>
      <c r="B16" s="15"/>
      <c r="C16" s="17"/>
      <c r="D16" s="16"/>
      <c r="E16" s="14"/>
      <c r="F16" s="19"/>
      <c r="G16" s="19"/>
      <c r="H16" s="19"/>
      <c r="I16" s="7"/>
      <c r="J16" s="28"/>
      <c r="K16" s="20"/>
      <c r="L16" s="20"/>
      <c r="M16" s="7"/>
      <c r="N16" s="18"/>
      <c r="O16" s="8">
        <f>I16+M16</f>
        <v>0</v>
      </c>
      <c r="P16" s="9">
        <f>IF(O16=0,0,10^(0.75194503*LOG10(E16/175.508)^2)*O16)</f>
        <v>0</v>
      </c>
    </row>
    <row r="17" spans="1:16" ht="12.75">
      <c r="A17" s="60" t="s">
        <v>31</v>
      </c>
      <c r="B17" s="60"/>
      <c r="C17" s="60"/>
      <c r="D17" s="60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ht="12.75">
      <c r="A18" s="25"/>
      <c r="B18" s="15"/>
      <c r="C18" s="17"/>
      <c r="D18" s="16"/>
      <c r="E18" s="14"/>
      <c r="F18" s="19"/>
      <c r="G18" s="19"/>
      <c r="H18" s="19"/>
      <c r="I18" s="7"/>
      <c r="J18" s="28"/>
      <c r="K18" s="20"/>
      <c r="L18" s="20"/>
      <c r="M18" s="7"/>
      <c r="N18" s="18"/>
      <c r="O18" s="8">
        <f>I18+M18</f>
        <v>0</v>
      </c>
      <c r="P18" s="9">
        <f>IF(O18=0,0,10^(0.75194503*LOG10(E18/175.508)^2)*O18)</f>
        <v>0</v>
      </c>
    </row>
    <row r="19" spans="1:16" ht="12.75">
      <c r="A19" s="26"/>
      <c r="B19" s="22"/>
      <c r="C19" s="21"/>
      <c r="D19" s="23"/>
      <c r="E19" s="24"/>
      <c r="F19" s="27"/>
      <c r="G19" s="19"/>
      <c r="H19" s="19"/>
      <c r="I19" s="7"/>
      <c r="J19" s="28"/>
      <c r="K19" s="20"/>
      <c r="L19" s="20"/>
      <c r="M19" s="7"/>
      <c r="N19" s="18"/>
      <c r="O19" s="8">
        <f>I19+M19</f>
        <v>0</v>
      </c>
      <c r="P19" s="9">
        <f>IF(O19=0,0,10^(0.75194503*LOG10(E19/175.508)^2)*O19)</f>
        <v>0</v>
      </c>
    </row>
    <row r="20" spans="1:16" ht="12.75">
      <c r="A20" s="25"/>
      <c r="B20" s="15"/>
      <c r="C20" s="17"/>
      <c r="D20" s="16"/>
      <c r="E20" s="14"/>
      <c r="F20" s="19"/>
      <c r="G20" s="19"/>
      <c r="H20" s="19"/>
      <c r="I20" s="7"/>
      <c r="J20" s="28"/>
      <c r="K20" s="20"/>
      <c r="L20" s="20"/>
      <c r="M20" s="7"/>
      <c r="N20" s="18"/>
      <c r="O20" s="8">
        <f>I20+M20</f>
        <v>0</v>
      </c>
      <c r="P20" s="9">
        <f>IF(O20=0,0,10^(0.75194503*LOG10(E20/175.508)^2)*O20)</f>
        <v>0</v>
      </c>
    </row>
    <row r="21" spans="1:16" ht="12.75">
      <c r="A21" s="60" t="s">
        <v>43</v>
      </c>
      <c r="B21" s="60"/>
      <c r="C21" s="60"/>
      <c r="D21" s="6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ht="12.75">
      <c r="A22" s="25"/>
      <c r="B22" s="15"/>
      <c r="C22" s="17"/>
      <c r="D22" s="16"/>
      <c r="E22" s="14"/>
      <c r="F22" s="19"/>
      <c r="G22" s="19"/>
      <c r="H22" s="19"/>
      <c r="I22" s="7"/>
      <c r="J22" s="28"/>
      <c r="K22" s="20"/>
      <c r="L22" s="20"/>
      <c r="M22" s="7"/>
      <c r="N22" s="18"/>
      <c r="O22" s="8">
        <f>I22+M22</f>
        <v>0</v>
      </c>
      <c r="P22" s="9">
        <f>IF(O22=0,0,10^(0.75194503*LOG10(E22/175.508)^2)*O22)</f>
        <v>0</v>
      </c>
    </row>
    <row r="23" spans="1:16" ht="12.75">
      <c r="A23" s="25"/>
      <c r="B23" s="15"/>
      <c r="C23" s="17"/>
      <c r="D23" s="16"/>
      <c r="E23" s="29"/>
      <c r="F23" s="30"/>
      <c r="G23" s="19"/>
      <c r="H23" s="19"/>
      <c r="I23" s="7"/>
      <c r="J23" s="28"/>
      <c r="K23" s="20"/>
      <c r="L23" s="20"/>
      <c r="M23" s="7"/>
      <c r="N23" s="18"/>
      <c r="O23" s="8">
        <f>I23+M23</f>
        <v>0</v>
      </c>
      <c r="P23" s="9">
        <f>IF(O23=0,0,10^(0.75194503*LOG10(E23/175.508)^2)*O23)</f>
        <v>0</v>
      </c>
    </row>
    <row r="24" spans="1:16" ht="12.75">
      <c r="A24" s="69" t="s">
        <v>14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ht="12.75">
      <c r="A25" s="70" t="s">
        <v>15</v>
      </c>
      <c r="B25" s="70"/>
      <c r="C25" s="70" t="s">
        <v>2</v>
      </c>
      <c r="D25" s="70"/>
      <c r="E25" s="70"/>
      <c r="F25" s="70" t="s">
        <v>16</v>
      </c>
      <c r="G25" s="70"/>
      <c r="H25" s="70" t="s">
        <v>17</v>
      </c>
      <c r="I25" s="70"/>
      <c r="J25" s="65"/>
      <c r="K25" s="65"/>
      <c r="L25" s="65"/>
      <c r="M25" s="11"/>
      <c r="N25" s="11"/>
      <c r="O25" s="12"/>
      <c r="P25" s="12"/>
    </row>
    <row r="26" spans="1:16" ht="12.75">
      <c r="A26" s="62" t="s">
        <v>18</v>
      </c>
      <c r="B26" s="62"/>
      <c r="C26" s="62" t="s">
        <v>38</v>
      </c>
      <c r="D26" s="62"/>
      <c r="E26" s="62"/>
      <c r="F26" s="62" t="s">
        <v>24</v>
      </c>
      <c r="G26" s="62"/>
      <c r="H26" s="63"/>
      <c r="I26" s="63"/>
      <c r="J26" s="65"/>
      <c r="K26" s="65"/>
      <c r="L26" s="65"/>
      <c r="M26" s="11"/>
      <c r="N26" s="11"/>
      <c r="O26" s="13"/>
      <c r="P26" s="13"/>
    </row>
    <row r="27" spans="1:16" ht="12.75">
      <c r="A27" s="62" t="s">
        <v>19</v>
      </c>
      <c r="B27" s="62"/>
      <c r="C27" s="62" t="s">
        <v>32</v>
      </c>
      <c r="D27" s="62"/>
      <c r="E27" s="62"/>
      <c r="F27" s="62" t="s">
        <v>33</v>
      </c>
      <c r="G27" s="62"/>
      <c r="H27" s="63"/>
      <c r="I27" s="63"/>
      <c r="J27" s="65"/>
      <c r="K27" s="65"/>
      <c r="L27" s="65"/>
      <c r="M27" s="11"/>
      <c r="N27" s="11"/>
      <c r="O27" s="13"/>
      <c r="P27" s="13"/>
    </row>
    <row r="28" spans="1:16" ht="12.75">
      <c r="A28" s="62" t="s">
        <v>20</v>
      </c>
      <c r="B28" s="62"/>
      <c r="C28" s="62" t="s">
        <v>34</v>
      </c>
      <c r="D28" s="62"/>
      <c r="E28" s="62"/>
      <c r="F28" s="62" t="s">
        <v>35</v>
      </c>
      <c r="G28" s="62"/>
      <c r="H28" s="63"/>
      <c r="I28" s="63"/>
      <c r="J28" s="65"/>
      <c r="K28" s="65"/>
      <c r="L28" s="65"/>
      <c r="M28" s="11"/>
      <c r="N28" s="11"/>
      <c r="O28" s="13"/>
      <c r="P28" s="13"/>
    </row>
    <row r="29" spans="1:16" ht="12.75">
      <c r="A29" s="62" t="s">
        <v>21</v>
      </c>
      <c r="B29" s="62"/>
      <c r="C29" s="62" t="s">
        <v>39</v>
      </c>
      <c r="D29" s="62"/>
      <c r="E29" s="62"/>
      <c r="F29" s="62" t="s">
        <v>35</v>
      </c>
      <c r="G29" s="62"/>
      <c r="H29" s="63"/>
      <c r="I29" s="63"/>
      <c r="J29" s="65"/>
      <c r="K29" s="65"/>
      <c r="L29" s="65"/>
      <c r="M29" s="11"/>
      <c r="N29" s="11"/>
      <c r="O29" s="13"/>
      <c r="P29" s="13"/>
    </row>
    <row r="30" spans="1:16" ht="12.75">
      <c r="A30" s="62" t="s">
        <v>22</v>
      </c>
      <c r="B30" s="62"/>
      <c r="C30" s="62"/>
      <c r="D30" s="62"/>
      <c r="E30" s="62"/>
      <c r="F30" s="62"/>
      <c r="G30" s="62"/>
      <c r="H30" s="63"/>
      <c r="I30" s="63"/>
      <c r="J30" s="64"/>
      <c r="K30" s="64"/>
      <c r="L30" s="64"/>
      <c r="M30" s="11"/>
      <c r="N30" s="11"/>
      <c r="O30" s="13"/>
      <c r="P30" s="13"/>
    </row>
  </sheetData>
  <sheetProtection/>
  <mergeCells count="48">
    <mergeCell ref="A29:B29"/>
    <mergeCell ref="C29:E29"/>
    <mergeCell ref="F29:G29"/>
    <mergeCell ref="H29:I29"/>
    <mergeCell ref="J29:L29"/>
    <mergeCell ref="A30:B30"/>
    <mergeCell ref="C30:E30"/>
    <mergeCell ref="F30:G30"/>
    <mergeCell ref="H30:I30"/>
    <mergeCell ref="J30:L30"/>
    <mergeCell ref="A27:B27"/>
    <mergeCell ref="C27:E27"/>
    <mergeCell ref="F27:G27"/>
    <mergeCell ref="H27:I27"/>
    <mergeCell ref="J27:L27"/>
    <mergeCell ref="H28:I28"/>
    <mergeCell ref="J28:L28"/>
    <mergeCell ref="A28:B28"/>
    <mergeCell ref="C28:E28"/>
    <mergeCell ref="F28:G28"/>
    <mergeCell ref="A25:B25"/>
    <mergeCell ref="C25:E25"/>
    <mergeCell ref="F25:G25"/>
    <mergeCell ref="H25:I25"/>
    <mergeCell ref="J25:L25"/>
    <mergeCell ref="A26:B26"/>
    <mergeCell ref="C26:E26"/>
    <mergeCell ref="F26:G26"/>
    <mergeCell ref="H26:I26"/>
    <mergeCell ref="J26:L26"/>
    <mergeCell ref="N5:N6"/>
    <mergeCell ref="O5:O6"/>
    <mergeCell ref="P5:P6"/>
    <mergeCell ref="A7:P7"/>
    <mergeCell ref="A12:P12"/>
    <mergeCell ref="A24:P24"/>
    <mergeCell ref="A17:P17"/>
    <mergeCell ref="A21:P21"/>
    <mergeCell ref="A2:P2"/>
    <mergeCell ref="A3:P3"/>
    <mergeCell ref="A4:P4"/>
    <mergeCell ref="A5:A6"/>
    <mergeCell ref="B5:B6"/>
    <mergeCell ref="C5:C6"/>
    <mergeCell ref="D5:D6"/>
    <mergeCell ref="E5:E6"/>
    <mergeCell ref="F5:I5"/>
    <mergeCell ref="J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Ulvis</dc:creator>
  <cp:keywords/>
  <dc:description/>
  <cp:lastModifiedBy>Lietotajs</cp:lastModifiedBy>
  <cp:lastPrinted>2015-06-04T17:30:35Z</cp:lastPrinted>
  <dcterms:created xsi:type="dcterms:W3CDTF">2017-08-01T19:31:10Z</dcterms:created>
  <dcterms:modified xsi:type="dcterms:W3CDTF">2022-08-20T20:40:39Z</dcterms:modified>
  <cp:category/>
  <cp:version/>
  <cp:contentType/>
  <cp:contentStatus/>
</cp:coreProperties>
</file>